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Migration\Sozialplanung_LSZ\Überarbeitung LSZ-Antrag\"/>
    </mc:Choice>
  </mc:AlternateContent>
  <bookViews>
    <workbookView xWindow="75" yWindow="60" windowWidth="17145" windowHeight="8550" tabRatio="804"/>
  </bookViews>
  <sheets>
    <sheet name="Hinweise" sheetId="1" r:id="rId1"/>
    <sheet name="Daten" sheetId="23" state="hidden" r:id="rId2"/>
    <sheet name="Antrag" sheetId="10" r:id="rId3"/>
    <sheet name="Beschreibung" sheetId="22" r:id="rId4"/>
    <sheet name="Antrag (Personal)" sheetId="18" r:id="rId5"/>
    <sheet name="Antrag (Sachmittel)" sheetId="13" r:id="rId6"/>
    <sheet name="Mittelabruf" sheetId="17" r:id="rId7"/>
    <sheet name="VN" sheetId="14" r:id="rId8"/>
    <sheet name="VN Personal" sheetId="12" r:id="rId9"/>
    <sheet name="VN Sachausgaben" sheetId="19" r:id="rId10"/>
    <sheet name="VN Statistik" sheetId="7" r:id="rId11"/>
    <sheet name="VN Sachbericht" sheetId="8" r:id="rId12"/>
  </sheets>
  <definedNames>
    <definedName name="_xlnm.Print_Titles" localSheetId="4">'Antrag (Personal)'!$3:$4</definedName>
    <definedName name="_xlnm.Print_Titles" localSheetId="5">'Antrag (Sachmittel)'!$3:$4</definedName>
    <definedName name="_xlnm.Print_Titles" localSheetId="8">'VN Personal'!$3:$4</definedName>
    <definedName name="_xlnm.Print_Titles" localSheetId="9">'VN Sachausgaben'!$3:$4</definedName>
    <definedName name="_xlnm.Print_Titles" localSheetId="10">'VN Statistik'!$11:$12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2" i="14" l="1"/>
  <c r="O21" i="14"/>
  <c r="O23" i="14" l="1"/>
  <c r="DM3" i="23" l="1"/>
  <c r="DL3" i="23"/>
  <c r="DK3" i="23"/>
  <c r="DJ3" i="23"/>
  <c r="DI3" i="23"/>
  <c r="DH3" i="23"/>
  <c r="DG3" i="23"/>
  <c r="EA3" i="23"/>
  <c r="DY3" i="23"/>
  <c r="DX3" i="23"/>
  <c r="DV3" i="23"/>
  <c r="DU3" i="23"/>
  <c r="DT3" i="23"/>
  <c r="DS3" i="23"/>
  <c r="DP3" i="23"/>
  <c r="C115" i="14" l="1"/>
  <c r="CY3" i="23"/>
  <c r="CT2" i="23"/>
  <c r="AE3" i="23"/>
  <c r="O3" i="23"/>
  <c r="N3" i="23"/>
  <c r="M3" i="23"/>
  <c r="L3" i="23"/>
  <c r="K3" i="23"/>
  <c r="J3" i="23"/>
  <c r="I3" i="23"/>
  <c r="AD3" i="23"/>
  <c r="AC3" i="23"/>
  <c r="AB3" i="23"/>
  <c r="AA3" i="23"/>
  <c r="Y3" i="23"/>
  <c r="X3" i="23"/>
  <c r="W3" i="23"/>
  <c r="V3" i="23"/>
  <c r="U3" i="23"/>
  <c r="T3" i="23"/>
  <c r="S3" i="23"/>
  <c r="R3" i="23"/>
  <c r="Q3" i="23"/>
  <c r="P3" i="23"/>
  <c r="CT3" i="23" l="1"/>
  <c r="CV3" i="23" s="1"/>
  <c r="CJ3" i="23"/>
  <c r="CR3" i="23" s="1"/>
  <c r="CI3" i="23"/>
  <c r="CH3" i="23"/>
  <c r="CO3" i="23" s="1"/>
  <c r="CG3" i="23"/>
  <c r="CN3" i="23" s="1"/>
  <c r="CF3" i="23"/>
  <c r="CE3" i="23"/>
  <c r="CP3" i="23" l="1"/>
  <c r="CQ3" i="23" s="1"/>
  <c r="CK3" i="23"/>
  <c r="CL3" i="23"/>
  <c r="CM3" i="23" s="1"/>
  <c r="CS3" i="23" s="1"/>
  <c r="AU3" i="23" l="1"/>
  <c r="AT3" i="23"/>
  <c r="AS3" i="23"/>
  <c r="AR3" i="23"/>
  <c r="AQ3" i="23"/>
  <c r="AF3" i="23"/>
  <c r="AG3" i="23" s="1"/>
  <c r="AN3" i="23"/>
  <c r="AJ3" i="23"/>
  <c r="AI3" i="23"/>
  <c r="AH3" i="23"/>
  <c r="H3" i="23"/>
  <c r="G3" i="23"/>
  <c r="F3" i="23"/>
  <c r="BA3" i="23" l="1"/>
  <c r="BI3" i="23" s="1"/>
  <c r="BK3" i="23"/>
  <c r="BM3" i="23" s="1"/>
  <c r="AV3" i="23"/>
  <c r="AX3" i="23"/>
  <c r="BE3" i="23" s="1"/>
  <c r="AY3" i="23"/>
  <c r="BF3" i="23" s="1"/>
  <c r="AZ3" i="23"/>
  <c r="AW3" i="23"/>
  <c r="BC3" i="23" l="1"/>
  <c r="BD3" i="23" s="1"/>
  <c r="BJ3" i="23" s="1"/>
  <c r="BG3" i="23"/>
  <c r="BH3" i="23" s="1"/>
  <c r="BB3" i="23"/>
  <c r="C110" i="14" l="1"/>
  <c r="C80" i="10"/>
  <c r="Y37" i="14"/>
  <c r="Q37" i="14"/>
  <c r="O36" i="14"/>
  <c r="DD3" i="23" s="1"/>
  <c r="O33" i="14"/>
  <c r="O34" i="14"/>
  <c r="O35" i="14"/>
  <c r="N2" i="22"/>
  <c r="D2" i="18"/>
  <c r="N1" i="22"/>
  <c r="D1" i="18"/>
  <c r="A4" i="14" l="1"/>
  <c r="DE3" i="23"/>
  <c r="DA3" i="23"/>
  <c r="C3" i="23"/>
  <c r="CZ3" i="23"/>
  <c r="B3" i="23"/>
  <c r="Y78" i="14"/>
  <c r="CX3" i="23"/>
  <c r="A3" i="23"/>
  <c r="A5" i="14"/>
  <c r="DF3" i="23"/>
  <c r="A43" i="14"/>
  <c r="DB3" i="23"/>
  <c r="D3" i="23"/>
  <c r="L32" i="14"/>
  <c r="C9" i="7"/>
  <c r="F1" i="8"/>
  <c r="E1" i="19"/>
  <c r="D1" i="12"/>
  <c r="I9" i="7"/>
  <c r="A80" i="14"/>
  <c r="A81" i="14"/>
  <c r="A82" i="14"/>
  <c r="A42" i="14"/>
  <c r="A44" i="14"/>
  <c r="A2" i="14"/>
  <c r="A3" i="14"/>
  <c r="A1" i="14" l="1"/>
  <c r="C2" i="13"/>
  <c r="C1" i="13"/>
  <c r="O41" i="17"/>
  <c r="O42" i="17"/>
  <c r="O43" i="17"/>
  <c r="O40" i="17"/>
  <c r="L18" i="17"/>
  <c r="A3" i="10"/>
  <c r="A3" i="17" s="1"/>
  <c r="A2" i="10"/>
  <c r="A2" i="17" s="1"/>
  <c r="A5" i="10"/>
  <c r="A5" i="17" s="1"/>
  <c r="A4" i="10"/>
  <c r="A4" i="17" s="1"/>
  <c r="C20" i="10"/>
  <c r="L31" i="10"/>
  <c r="AC44" i="10"/>
  <c r="AC45" i="10"/>
  <c r="AM3" i="23" s="1"/>
  <c r="B51" i="22"/>
  <c r="AC46" i="10" l="1"/>
  <c r="AO3" i="23" s="1"/>
  <c r="AL3" i="23"/>
  <c r="A1" i="10"/>
  <c r="V56" i="14" l="1"/>
  <c r="V57" i="14"/>
  <c r="V58" i="14"/>
  <c r="H23" i="7" l="1"/>
  <c r="H24" i="7"/>
  <c r="H25" i="7"/>
  <c r="H26" i="7"/>
  <c r="H27" i="7"/>
  <c r="H28" i="7"/>
  <c r="H29" i="7"/>
  <c r="H30" i="7"/>
  <c r="H31" i="7"/>
  <c r="H32" i="7"/>
  <c r="H33" i="7"/>
  <c r="H34" i="7"/>
  <c r="H35" i="7"/>
  <c r="A24" i="7"/>
  <c r="A25" i="7"/>
  <c r="A26" i="7"/>
  <c r="A27" i="7"/>
  <c r="A28" i="7"/>
  <c r="A29" i="7"/>
  <c r="A30" i="7"/>
  <c r="A31" i="7"/>
  <c r="A32" i="7"/>
  <c r="A33" i="7"/>
  <c r="A34" i="7"/>
  <c r="A35" i="7"/>
  <c r="A15" i="7"/>
  <c r="H15" i="7"/>
  <c r="A16" i="7"/>
  <c r="H16" i="7"/>
  <c r="AE49" i="14"/>
  <c r="DO3" i="23" s="1"/>
  <c r="AE48" i="14"/>
  <c r="V59" i="14"/>
  <c r="AD60" i="14"/>
  <c r="DW3" i="23" s="1"/>
  <c r="AE50" i="14" l="1"/>
  <c r="DQ3" i="23" s="1"/>
  <c r="DN3" i="23"/>
  <c r="AD35" i="17"/>
  <c r="V35" i="17"/>
  <c r="AD34" i="17"/>
  <c r="V34" i="17"/>
  <c r="AD33" i="17"/>
  <c r="V33" i="17"/>
  <c r="AD32" i="17"/>
  <c r="V32" i="17"/>
  <c r="AD31" i="17"/>
  <c r="V31" i="17"/>
  <c r="AD30" i="17"/>
  <c r="V30" i="17"/>
  <c r="AD29" i="17"/>
  <c r="V29" i="17"/>
  <c r="AD28" i="17"/>
  <c r="V28" i="17"/>
  <c r="AD27" i="17"/>
  <c r="V27" i="17"/>
  <c r="AD26" i="17"/>
  <c r="V26" i="17"/>
  <c r="AD25" i="17"/>
  <c r="V25" i="17"/>
  <c r="AD24" i="17"/>
  <c r="V24" i="17"/>
  <c r="L19" i="17"/>
  <c r="AC36" i="17" l="1"/>
  <c r="V36" i="17"/>
  <c r="AD70" i="14" l="1"/>
  <c r="V60" i="14"/>
  <c r="V48" i="14"/>
  <c r="AD72" i="14" l="1"/>
  <c r="EB3" i="23" s="1"/>
  <c r="DZ3" i="23"/>
  <c r="E2" i="19"/>
  <c r="C10" i="7"/>
  <c r="I10" i="7"/>
  <c r="F2" i="8"/>
  <c r="D2" i="12"/>
  <c r="AD51" i="14"/>
  <c r="V50" i="14"/>
  <c r="V49" i="14"/>
  <c r="B61" i="14" l="1"/>
  <c r="DR3" i="23"/>
  <c r="V51" i="14"/>
  <c r="AC47" i="10"/>
  <c r="AP3" i="23" s="1"/>
  <c r="V57" i="10"/>
  <c r="A58" i="10" l="1"/>
  <c r="AD52" i="10"/>
  <c r="AD55" i="10"/>
  <c r="AD53" i="10"/>
  <c r="AD54" i="10"/>
  <c r="A6" i="17"/>
  <c r="A1" i="17" l="1"/>
  <c r="A13" i="7" l="1"/>
  <c r="H14" i="7" l="1"/>
  <c r="H17" i="7"/>
  <c r="H18" i="7"/>
  <c r="H19" i="7"/>
  <c r="H20" i="7"/>
  <c r="H21" i="7"/>
  <c r="H22" i="7"/>
  <c r="A14" i="7"/>
  <c r="A17" i="7" s="1"/>
  <c r="A18" i="7" s="1"/>
  <c r="A19" i="7" s="1"/>
  <c r="A20" i="7" s="1"/>
  <c r="A21" i="7" s="1"/>
  <c r="A22" i="7" s="1"/>
  <c r="A23" i="7" s="1"/>
  <c r="H13" i="7"/>
</calcChain>
</file>

<file path=xl/sharedStrings.xml><?xml version="1.0" encoding="utf-8"?>
<sst xmlns="http://schemas.openxmlformats.org/spreadsheetml/2006/main" count="558" uniqueCount="378">
  <si>
    <t>Förderung im Rahmen des Landesprogramms "Solidarisches Zusammenleben der Generationen"</t>
  </si>
  <si>
    <t>Landratsamt Wartburgkreis</t>
  </si>
  <si>
    <t>Erberger Allee 14</t>
  </si>
  <si>
    <t>36433 Bad Salzungen</t>
  </si>
  <si>
    <t>Tel.:</t>
  </si>
  <si>
    <t>E-Mail:</t>
  </si>
  <si>
    <t xml:space="preserve">bis: </t>
  </si>
  <si>
    <t>1) Allgemeine Angaben</t>
  </si>
  <si>
    <t>Eingangsstempel</t>
  </si>
  <si>
    <t>Aktenzeichen:</t>
  </si>
  <si>
    <t>Datum:</t>
  </si>
  <si>
    <t>Eigenmittel des Antragstellers</t>
  </si>
  <si>
    <t>Mittel von kreisangehörigen Städten und Gemeinden</t>
  </si>
  <si>
    <t>Mittel des Wartburgkreises</t>
  </si>
  <si>
    <t>lfd.
Nr.</t>
  </si>
  <si>
    <t>Name, Vorname 
der geförderten Fachkraft</t>
  </si>
  <si>
    <t>Tätigkeit
(z. B. Sozialarbeiter/ -in, Beratungsfachkraft)</t>
  </si>
  <si>
    <t>Zeitraum der Tätigkeit</t>
  </si>
  <si>
    <t xml:space="preserve">Beschäftigungs-
umfang bezogen 
auf Vollzeitstelle 
(VbE) </t>
  </si>
  <si>
    <t>Jahresbrutto in €
(bezogen auf den 
Beschäftigungs-
umfang)</t>
  </si>
  <si>
    <t>Bemerkungen/Ergänzungen
(insbes. Ausnahmegenehmigung durch TMASGFF, ggfs. befristet bis ...)</t>
  </si>
  <si>
    <t>von</t>
  </si>
  <si>
    <t>bis</t>
  </si>
  <si>
    <t>Beleg- bzw.
Rechnungs-
nummer</t>
  </si>
  <si>
    <t>Rechnungs-
datum</t>
  </si>
  <si>
    <t>Tag der
Zahlung</t>
  </si>
  <si>
    <t>Empfänger
(Rechnungssteller)</t>
  </si>
  <si>
    <t>Zahlungsgrund
(Liefer- und Leistungsgegenstand)</t>
  </si>
  <si>
    <t>Gesamtbetrag
der Rechnung/
des Beleges
in €</t>
  </si>
  <si>
    <t>davon abgerechnet im Projekt (in €)</t>
  </si>
  <si>
    <t>Name des Angebots</t>
  </si>
  <si>
    <t>Angebotstyp</t>
  </si>
  <si>
    <t>Veranstaltungsort</t>
  </si>
  <si>
    <t>in der Einrichtung</t>
  </si>
  <si>
    <t>in anderer Einrichtung</t>
  </si>
  <si>
    <t>beim Nutzer</t>
  </si>
  <si>
    <t>Teilnehmerzahl</t>
  </si>
  <si>
    <t>mit Sehbehinderung/ Blinde Menschen</t>
  </si>
  <si>
    <t>mit Hörbehinderung/ Taube Menschen</t>
  </si>
  <si>
    <t>Inhaltliche Beschreibung</t>
  </si>
  <si>
    <t>Ist das Angebot nutzbar für Menschen…</t>
  </si>
  <si>
    <t>Ja</t>
  </si>
  <si>
    <t>Nein</t>
  </si>
  <si>
    <t>Teilnehmende 
(Gesamt)</t>
  </si>
  <si>
    <t>mit Gehbehinderung/ mit Rollstuhl</t>
  </si>
  <si>
    <t>Nr.</t>
  </si>
  <si>
    <t xml:space="preserve">Name des Angebots
</t>
  </si>
  <si>
    <t xml:space="preserve">Ich bestätige, dass </t>
  </si>
  <si>
    <t>Ü</t>
  </si>
  <si>
    <t>Einzelveranstaltung</t>
  </si>
  <si>
    <t>Veranstaltungsreihe</t>
  </si>
  <si>
    <t>Dauerhaftes Angebot</t>
  </si>
  <si>
    <t>Anderer Typ, nämlich:</t>
  </si>
  <si>
    <t>Projektförderung - zeitlich befristete Förderung</t>
  </si>
  <si>
    <t>Bestandseinrichtung - langfristige Förderung</t>
  </si>
  <si>
    <t>15.03.</t>
  </si>
  <si>
    <t>15.06.</t>
  </si>
  <si>
    <t>15.09.</t>
  </si>
  <si>
    <t xml:space="preserve">  Beantragte Förderungsart</t>
  </si>
  <si>
    <t xml:space="preserve">  Zuordnung zum Handlungsfeld</t>
  </si>
  <si>
    <t>Handlungsfeld 1: Steuerung, Vernetzung, Nachhaltigkeit und Planung</t>
  </si>
  <si>
    <t>Handlungsfeld 2: Vereinbarkeit von Familie und Beruf sowie Mobilität</t>
  </si>
  <si>
    <t>Handlungsfeld 3: Bildung im familiären Umfeld</t>
  </si>
  <si>
    <t>Handlungsfeld 4: Beratung, Unterstützung und Information</t>
  </si>
  <si>
    <t>Handlungsfeld 5: Wohnumfeld und Lebensqualität</t>
  </si>
  <si>
    <t>Handlungsfeld 6: Dialog der Generationen</t>
  </si>
  <si>
    <t xml:space="preserve">  Kontaktperson 
  des Projektes:</t>
  </si>
  <si>
    <t>3) Bankverbindung</t>
  </si>
  <si>
    <t xml:space="preserve">  Kontoinhaber:</t>
  </si>
  <si>
    <t xml:space="preserve">  Bank:</t>
  </si>
  <si>
    <t xml:space="preserve">  IBAN:</t>
  </si>
  <si>
    <t xml:space="preserve">  BIC:</t>
  </si>
  <si>
    <t>Gesamtfinanzierung</t>
  </si>
  <si>
    <t>4) Gesamtausgaben</t>
  </si>
  <si>
    <t>Gesamtausgaben</t>
  </si>
  <si>
    <t>Einnahmen durch Dritte (z.B. Spenden)</t>
  </si>
  <si>
    <t>5) Finanzierung der Gesamtausgaben</t>
  </si>
  <si>
    <t>6) Erklärung des Antragstellers</t>
  </si>
  <si>
    <t xml:space="preserve">Der Antragsteller erklärt, dass </t>
  </si>
  <si>
    <t>die Angaben in diesem Antrag richtig und vollständig sind.</t>
  </si>
  <si>
    <t>die Gesamtfinanzierung bei Gewährung der beantragten Förderung gesichert ist.</t>
  </si>
  <si>
    <t>keine Einschränkungen hinsichtlich der steuerlichen Unbedenklichkeit bestehen.</t>
  </si>
  <si>
    <t>das Fachkräftegebot, sofern es besteht, eingehalten bzw. eine Ausnahme beim Ministerium beantragt wird.</t>
  </si>
  <si>
    <t>Ort, Datum</t>
  </si>
  <si>
    <t>Name in Druckbuchstaben, Unterschrift, Stempel</t>
  </si>
  <si>
    <r>
      <t xml:space="preserve">Träger des Angebotes
und </t>
    </r>
    <r>
      <rPr>
        <b/>
        <u/>
        <sz val="8"/>
        <rFont val="Calibri"/>
        <family val="2"/>
        <scheme val="minor"/>
      </rPr>
      <t>Einrichtung</t>
    </r>
  </si>
  <si>
    <t>davon im Projekt (in €)</t>
  </si>
  <si>
    <t>Gesamtbetrag
(in €)</t>
  </si>
  <si>
    <t>Bemerkungen</t>
  </si>
  <si>
    <t>Beantragte Sachkosten und Honrarkosten lt. Liste</t>
  </si>
  <si>
    <t xml:space="preserve">Beantragte Sachkosten als Pauschale </t>
  </si>
  <si>
    <t>(Höhe der Pauschale</t>
  </si>
  <si>
    <t>%)</t>
  </si>
  <si>
    <t>Die Einnahmen durch Dritte (z.B. Spenden, Zuschüsse) kommen von:</t>
  </si>
  <si>
    <t>Die Mittel von kreisangehörigen Städten und Gemeinden kommen von:</t>
  </si>
  <si>
    <t>2) Angaben zum Träger</t>
  </si>
  <si>
    <t xml:space="preserve">  Vertretungsberechtigte Person 
  des Trägers:</t>
  </si>
  <si>
    <t xml:space="preserve">  Kontaktperson zu dem
  Verwendungsnachweis:</t>
  </si>
  <si>
    <t xml:space="preserve">  Zuwendungsbescheid vom:</t>
  </si>
  <si>
    <t xml:space="preserve">  Letzer Änderungsbescheid vom: </t>
  </si>
  <si>
    <t xml:space="preserve">  Bewilligungszeitraum vom:</t>
  </si>
  <si>
    <t xml:space="preserve">  Abrechnungszeitraum vom:</t>
  </si>
  <si>
    <t>Abgerechnete Mittel</t>
  </si>
  <si>
    <t>Sachkosten und Honrarkosten lt. Liste</t>
  </si>
  <si>
    <t>%</t>
  </si>
  <si>
    <t>Mittel lt. Antrag</t>
  </si>
  <si>
    <t>Mittel lt. VWN</t>
  </si>
  <si>
    <t>Die Mittel der kreisangehörigen Städten und Gemeinden kommen von:</t>
  </si>
  <si>
    <t>Fristen</t>
  </si>
  <si>
    <t>Personalplanung</t>
  </si>
  <si>
    <t>Sach- und Verwaltungskostenplanung</t>
  </si>
  <si>
    <t>Januar</t>
  </si>
  <si>
    <t>Februar</t>
  </si>
  <si>
    <t>März</t>
  </si>
  <si>
    <t>April</t>
  </si>
  <si>
    <t>Mai</t>
  </si>
  <si>
    <t>Juni</t>
  </si>
  <si>
    <t>Juli</t>
  </si>
  <si>
    <t>August</t>
  </si>
  <si>
    <t>September</t>
  </si>
  <si>
    <t>Oktober</t>
  </si>
  <si>
    <t>November</t>
  </si>
  <si>
    <t>Dezember</t>
  </si>
  <si>
    <t>Betrag</t>
  </si>
  <si>
    <t>Teil dieses Mittelabrufes</t>
  </si>
  <si>
    <t>Bereits abgerufen</t>
  </si>
  <si>
    <t>Abruf mit diesem Mttelabruf</t>
  </si>
  <si>
    <t>Monat</t>
  </si>
  <si>
    <t>Einzelabruf gemäß Tabelle</t>
  </si>
  <si>
    <t>30.06.</t>
  </si>
  <si>
    <t>Sach- und Verwaltungskosten als Pauschale 
(in Prozent der Personalkosten)</t>
  </si>
  <si>
    <t>Beantragte Personalkosten lt. Liste (inkl. Sozialabgaben)</t>
  </si>
  <si>
    <t>die Angaben in diesem Verwendungsnachweis richtig und vollständig sind.</t>
  </si>
  <si>
    <t>die Angaben mit den Büchern und Belegen übereinstimmen.</t>
  </si>
  <si>
    <t>die Honorarstaffel des TMASGFF eingehalten wurde.</t>
  </si>
  <si>
    <t>das Besserstellungsverbot eingehalten wurde.</t>
  </si>
  <si>
    <t>Personalausgaben</t>
  </si>
  <si>
    <t>Personalkosten (inkl. Sozialabgaben) lt. Liste</t>
  </si>
  <si>
    <t>Teilnehmendenstatistik</t>
  </si>
  <si>
    <t>davon 18 bis 
unter 25 Jahre</t>
  </si>
  <si>
    <t>davon 55 bis 
unter 65 Jahre</t>
  </si>
  <si>
    <t>davon 65 bis 
unter 80 Jahre</t>
  </si>
  <si>
    <t>ohne Deutsch
-kenntnisse</t>
  </si>
  <si>
    <t>davon über 
80 Jahre</t>
  </si>
  <si>
    <t>Sachbericht</t>
  </si>
  <si>
    <t>Sach- und Verwaltungsausgaben</t>
  </si>
  <si>
    <t>Personalkosten</t>
  </si>
  <si>
    <t xml:space="preserve"> - </t>
  </si>
  <si>
    <t>Sach- und Verwaltungskosten</t>
  </si>
  <si>
    <t xml:space="preserve"> -</t>
  </si>
  <si>
    <t>Pauschalen sind im Vorfeld zu beantragen.</t>
  </si>
  <si>
    <t>Es können Pauschal 7 % als Verwaltungskosten angegeben werden, wenn diese auch beantragt wurden. Ein Nachweis über die tatsächlichen Kosten muss dann nicht erfolgen.</t>
  </si>
  <si>
    <t>Es können Pauschal 8 % als Sachkostenkosten angegeben werden, wenn diese auch beantragt wurden. Ein Nachweis über die tatsächlichen Kosten muss dann nicht erfolgen.</t>
  </si>
  <si>
    <t>Sach- und Verwaltungskosten kosten können entweder über eine Pauschale oder über die Abrechnung der tatsächlich angefallenen Kosten abgerechnet werden. Die Verwendung einer Pauschale und das zusätzliche Abrechnen von Kosten ist nicht möglich.</t>
  </si>
  <si>
    <t>Ausfüllhinweise:</t>
  </si>
  <si>
    <t>Bei einige Zellen sind Formeln hintelegt. Sinn ist, dass Daten die schon erfasst wurden, automatisch übertragen werden. Sollten Sie z.B. den Antrag nicht ausgefüllt haben, können die Formeln einfach überschrieben werden.</t>
  </si>
  <si>
    <t>Felder die Grün hinterlegt sind, sollen ausgefüllt werden</t>
  </si>
  <si>
    <t>Es sind nur Fachkräfte, deren Personalausgaben gefördert werden, in diese Übersicht aufzunehmen. Honrarkräfte und ehrenamtlich Tätige sind hier nicht einzutragen.</t>
  </si>
  <si>
    <t>ohne Deutschkenntnisse</t>
  </si>
  <si>
    <t>01.06.</t>
  </si>
  <si>
    <t>Projektförderung - nicht ausgeschöpfte Landesmittel</t>
  </si>
  <si>
    <t>Bestandseinrichtung - Mittelanmeldung</t>
  </si>
  <si>
    <t>30.04.</t>
  </si>
  <si>
    <t>Bestandseinrichtung - Neuantrag, Änderungen</t>
  </si>
  <si>
    <t>Ja, uneingeschränkt</t>
  </si>
  <si>
    <t>Ja, eingeschränkt</t>
  </si>
  <si>
    <t>Dezernat III - Stabstelle Sozialplanung (LSZ)</t>
  </si>
  <si>
    <t>Sachberichte oder Projektanträge können auch in Word eingereicht werden, dabei sollten aber die vorgegebenen Kategorien vorkommen. Bitte beachten sie bei beiden Kategorien, dass diese auch von Menschen gelesen werden, die ihr Projekt nicht kennen. Die Ausführungen sollten also selbsterklärend sein.</t>
  </si>
  <si>
    <t xml:space="preserve">  Förderart</t>
  </si>
  <si>
    <t xml:space="preserve">  Name des Trägers</t>
  </si>
  <si>
    <t xml:space="preserve">  ggf. Einrichtung, Fachbereich</t>
  </si>
  <si>
    <t xml:space="preserve">  PLZ Ort</t>
  </si>
  <si>
    <t xml:space="preserve">  Straße Nr.</t>
  </si>
  <si>
    <t xml:space="preserve">  Aktenzeichen</t>
  </si>
  <si>
    <t xml:space="preserve"> Vorhabensbezeichnung</t>
  </si>
  <si>
    <t>Änderungsantrag</t>
  </si>
  <si>
    <t xml:space="preserve">  Handlungsfeld</t>
  </si>
  <si>
    <t>Antrag auf Förderung</t>
  </si>
  <si>
    <t>Mittelanmeldung (Bestandsförderung)</t>
  </si>
  <si>
    <t>Landesprogramm "Solidarisches Zusammenleben der Generationen"</t>
  </si>
  <si>
    <t>Wie fand die Bedarfserhebung statt?</t>
  </si>
  <si>
    <t>Wie schätzen Sie die Wirkung des Angebots ein?</t>
  </si>
  <si>
    <t xml:space="preserve">  Projektbezeichnung:</t>
  </si>
  <si>
    <t xml:space="preserve">  Antragsart:</t>
  </si>
  <si>
    <t xml:space="preserve">  Bewilligte Mittel:</t>
  </si>
  <si>
    <t xml:space="preserve">  Förderzeitraum</t>
  </si>
  <si>
    <t>der Ausgaben- und Finanzierungsplan nach den Grundsätzen einer sparsamen und wirtschaftlichen Haushaltsführung aufgestellt wurde.</t>
  </si>
  <si>
    <t>die Honorarstaffel des TMASGFF eingehalten wird.</t>
  </si>
  <si>
    <t>das Besserstellungsverbot eingehalten wird.</t>
  </si>
  <si>
    <t>Jugend</t>
  </si>
  <si>
    <t>Erwachsene</t>
  </si>
  <si>
    <t>Senioren</t>
  </si>
  <si>
    <t>Fachkräfte</t>
  </si>
  <si>
    <t>Ja, indirekt</t>
  </si>
  <si>
    <t>Gesundheit</t>
  </si>
  <si>
    <t>1. Aktivitäten finden wie geplant statt</t>
  </si>
  <si>
    <t>2. Zielgruppen werden erreicht</t>
  </si>
  <si>
    <t>3. Zielgruppen akzeptieren Angebote</t>
  </si>
  <si>
    <t>4. Zielgruppen verändern Bewußtsein bzw. Fähigkeiten</t>
  </si>
  <si>
    <t>5. Zielgruppe ändern ihr Handeln</t>
  </si>
  <si>
    <t>6. Lebensgrundlage der Zielgruppe ändert sich</t>
  </si>
  <si>
    <t>7. Gesellschaft verändert sich</t>
  </si>
  <si>
    <t>Gesellschaftliche Teilhabe</t>
  </si>
  <si>
    <t>Armutsprävention</t>
  </si>
  <si>
    <t>Integration</t>
  </si>
  <si>
    <t>Inklusion</t>
  </si>
  <si>
    <t>Demokratie</t>
  </si>
  <si>
    <t>Bildung</t>
  </si>
  <si>
    <t>Ja direkt</t>
  </si>
  <si>
    <r>
      <rPr>
        <b/>
        <sz val="14"/>
        <color theme="1"/>
        <rFont val="Arial"/>
        <family val="2"/>
      </rPr>
      <t>Mittelabruf</t>
    </r>
    <r>
      <rPr>
        <sz val="11"/>
        <color theme="1"/>
        <rFont val="Arial"/>
        <family val="2"/>
      </rPr>
      <t xml:space="preserve">
aus dem Landesprogramm "Solidarisches Zusammenleben der Generationen"</t>
    </r>
  </si>
  <si>
    <t>1: Steuerung, Vernetzung, Nachhaltigkeit und Planung</t>
  </si>
  <si>
    <t>2: Vereinbarkeit von Familie und Beruf sowie Mobilität</t>
  </si>
  <si>
    <t>3: Bildung im familiären Umfeld</t>
  </si>
  <si>
    <t>4: Beratung, Unterstützung und Information</t>
  </si>
  <si>
    <t>5: Wohnumfeld und Lebensqualität</t>
  </si>
  <si>
    <t>6: Dialog der Generationen</t>
  </si>
  <si>
    <t xml:space="preserve">  Auf welche Bedarfe reagiert das Angebot und wie wurden diese ermittelt?</t>
  </si>
  <si>
    <r>
      <t xml:space="preserve">  Evaluation und Qualitätsmanagement
  </t>
    </r>
    <r>
      <rPr>
        <sz val="10"/>
        <rFont val="Arial"/>
        <family val="2"/>
      </rPr>
      <t>Welche Maßnahmen zur Qualitätssicherung und -messung sind geplant?</t>
    </r>
  </si>
  <si>
    <r>
      <t xml:space="preserve">  An welche Zielgruppe richtet sich ihr Angebot?
  </t>
    </r>
    <r>
      <rPr>
        <sz val="10"/>
        <rFont val="Arial"/>
        <family val="2"/>
      </rPr>
      <t>(Bitte benennen Sie ob sich ihr Angebot direkt oder indirekt an die jeweilige Zielgruppe richtet)</t>
    </r>
  </si>
  <si>
    <r>
      <t xml:space="preserve">  Beschreibung des Projektträgers/ der Einrichtung
  </t>
    </r>
    <r>
      <rPr>
        <sz val="10"/>
        <rFont val="Arial"/>
        <family val="2"/>
      </rPr>
      <t>(Bitte beschreiben Sie in wenigen Sätzen ihren Träger und die Einrichtung die das Vorhaben umsetzt)</t>
    </r>
  </si>
  <si>
    <t>Sind Sie zum Vorsteuerabzug gemäß § 15 UStG berechtigt?</t>
  </si>
  <si>
    <t xml:space="preserve">  Frühe Kindheit</t>
  </si>
  <si>
    <t xml:space="preserve">  Kindheit</t>
  </si>
  <si>
    <t>er allen betroffenen Personenim Sinne des Art. 4 DSGVO (z.B. Mitarbeiter, Ansprechpartner) die Kenntnisnahme der "Datenschutzerklärung Förderverfahren" des TLVwA ermöglicht.</t>
  </si>
  <si>
    <t>Fachbereich</t>
  </si>
  <si>
    <t>1) Angaben zum Vorhaben</t>
  </si>
  <si>
    <t>2) Angaben zum Antragsteller</t>
  </si>
  <si>
    <t>Projektbeschreibung:</t>
  </si>
  <si>
    <t xml:space="preserve">  Sind Sie zum Vorsteuerabzug gemäß § 15 UStG berechtigt?</t>
  </si>
  <si>
    <r>
      <t xml:space="preserve">  Wie beurteilen Sie die Wirkungen des Vorhabens in folgenden Kategorien?
</t>
    </r>
    <r>
      <rPr>
        <sz val="11"/>
        <rFont val="Arial"/>
        <family val="2"/>
      </rPr>
      <t xml:space="preserve">  (Bitte wählen Sie die Antwort aus dem Pull-Down Menü)</t>
    </r>
  </si>
  <si>
    <r>
      <t xml:space="preserve">  Beschreibung des Projektes
 </t>
    </r>
    <r>
      <rPr>
        <sz val="12"/>
        <rFont val="Arial"/>
        <family val="2"/>
      </rPr>
      <t xml:space="preserve"> (</t>
    </r>
    <r>
      <rPr>
        <sz val="10"/>
        <rFont val="Arial"/>
        <family val="2"/>
      </rPr>
      <t>Kurze Darstellung der Ziele, der Rahmenbedingungen, der Maßnahmeplanung und des 
   Projektablaufes sowie der ggf. vorhandenen Besonderheiten des Projektes bzw. der Zielgruppe)</t>
    </r>
  </si>
  <si>
    <t>Abgerufene Mittel</t>
  </si>
  <si>
    <t>Zuviel abgerufene Fördermittel</t>
  </si>
  <si>
    <r>
      <rPr>
        <b/>
        <sz val="14"/>
        <color theme="1"/>
        <rFont val="Arial"/>
        <family val="2"/>
      </rPr>
      <t>Verwendungsnachweis</t>
    </r>
    <r>
      <rPr>
        <sz val="11"/>
        <color theme="1"/>
        <rFont val="Arial"/>
        <family val="2"/>
      </rPr>
      <t xml:space="preserve">
aus dem Landesprogramm "Solidarisches Zusammenleben der Generationen"</t>
    </r>
  </si>
  <si>
    <t xml:space="preserve">Empfänger: </t>
  </si>
  <si>
    <t>Wartburgkreis</t>
  </si>
  <si>
    <t xml:space="preserve">Bank: </t>
  </si>
  <si>
    <t>Wartburg-Sparkasse</t>
  </si>
  <si>
    <t xml:space="preserve">IBAN: </t>
  </si>
  <si>
    <t>DE87 8405 5050 0000 0161 10</t>
  </si>
  <si>
    <t xml:space="preserve">BIC: </t>
  </si>
  <si>
    <t>HELADEF1WAK</t>
  </si>
  <si>
    <t>Verwendungszweck:</t>
  </si>
  <si>
    <t>Bereits zurückgezahlte Fördermittel</t>
  </si>
  <si>
    <t>die Ausgaben notwendig waren, die Mittel wirtschaftlich und sparsam verwendet wurden.</t>
  </si>
  <si>
    <t>das Fachkräftegebot, sofern es besteht, eingehalten bzw. eine Ausnahme beim Ministerium beantragt wurde.</t>
  </si>
  <si>
    <t>die Angebote auf der Seite www.wartburgkreis.info veröffentlicht wurden.</t>
  </si>
  <si>
    <t>6) Abgerufene Mittel</t>
  </si>
  <si>
    <t>7) Erklärung des Antragstellers</t>
  </si>
  <si>
    <r>
      <rPr>
        <b/>
        <sz val="10"/>
        <color theme="1"/>
        <rFont val="Arial"/>
        <family val="2"/>
      </rPr>
      <t>Bitte überweisen Sie die zuviel abgerufenen Fördermittel an:</t>
    </r>
    <r>
      <rPr>
        <sz val="10"/>
        <color theme="1"/>
        <rFont val="Arial"/>
        <family val="2"/>
      </rPr>
      <t xml:space="preserve">
Bitte zeigen Sie die Rückzahlung gleichzeitig schriftlich unter Angabe des Aktenzeichens beim Wartburgkreis an.</t>
    </r>
  </si>
  <si>
    <t>davon 
unter 3 Jahre</t>
  </si>
  <si>
    <t>davon 3 bis 
unter 6 Jahre</t>
  </si>
  <si>
    <t>davon 6 bis 
unter 12 Jahre</t>
  </si>
  <si>
    <t>davon 12 bis 
unter 18 Jahre</t>
  </si>
  <si>
    <t>davon 25 bis 
unter 55 Jahre</t>
  </si>
  <si>
    <r>
      <t xml:space="preserve">  Beschreibung des Projektes:
 </t>
    </r>
    <r>
      <rPr>
        <sz val="12"/>
        <rFont val="Arial"/>
        <family val="2"/>
      </rPr>
      <t xml:space="preserve"> </t>
    </r>
    <r>
      <rPr>
        <sz val="9"/>
        <rFont val="Arial"/>
        <family val="2"/>
      </rPr>
      <t>(Kurze Darstellung der Ziele, der Rahmenbedingungen, der Maßnahmeplanung und des 
   Projektablaufes sowie der ggf. vorhandenen Besonderheiten des Projektes bzw. der Zielgruppe)</t>
    </r>
  </si>
  <si>
    <r>
      <t xml:space="preserve">  Beschreibung des Projektträgers/ der Einrichtung:
  </t>
    </r>
    <r>
      <rPr>
        <sz val="9"/>
        <rFont val="Arial"/>
        <family val="2"/>
      </rPr>
      <t>(Bitte beschreiben Sie in wenigen Sätzen ihren Träger und die Einrichtung die das Vorhaben umsetzt)</t>
    </r>
  </si>
  <si>
    <r>
      <t xml:space="preserve">  Evaluation und Qualitätsmanagement
</t>
    </r>
    <r>
      <rPr>
        <sz val="12"/>
        <rFont val="Arial"/>
        <family val="2"/>
      </rPr>
      <t>(</t>
    </r>
    <r>
      <rPr>
        <sz val="10"/>
        <rFont val="Arial"/>
        <family val="2"/>
      </rPr>
      <t>Haben Sie Maßnahmen zur Qualitätssicherung oder Evaluation ihrer Projekte bzw. Angebote durchgeführt? Welche waren das und welche Veränderungen haben sich ergeben?)</t>
    </r>
  </si>
  <si>
    <r>
      <t xml:space="preserve">Bedarfe:
</t>
    </r>
    <r>
      <rPr>
        <sz val="9"/>
        <rFont val="Arial"/>
        <family val="2"/>
      </rPr>
      <t>(Gab es Bedarfe auf die sie in diesem Jahr zum ersten Mal reagiert haben? Welche Bedarfe waren das, wie haben Sie diese festgestellt und mit welcher Maßnahme haben Sie darauf reagiert? Gab es Bedarfe, die Sie festgestellt haben, auf die Sie nicht reagiert haben? Wie haben Sie den Bedarf ermittelt, wie hoch schätzen Sie die Dringlichkeit?)</t>
    </r>
  </si>
  <si>
    <r>
      <t xml:space="preserve">  Wie beurteilen Sie die Barrierefreiheit des Vorhabens?
</t>
    </r>
    <r>
      <rPr>
        <sz val="10"/>
        <rFont val="Arial"/>
        <family val="2"/>
      </rPr>
      <t xml:space="preserve">  (Bitte wählen Sie die Antwort aus dem Pull-Down Menü)</t>
    </r>
  </si>
  <si>
    <r>
      <t xml:space="preserve">Ergebnisse, Erfolge und Auswirkungen des Projektes:
</t>
    </r>
    <r>
      <rPr>
        <sz val="9"/>
        <rFont val="Arial"/>
        <family val="2"/>
      </rPr>
      <t>(Welche Erfolge gab es? Was waren Gelingensbedigungen? Gab es Misserfolge? Was waren die Stolpersteine bzw. Gründe des Misserfolges? Wie könnte ein Misserfolg zukünftig verhindert werden?)</t>
    </r>
  </si>
  <si>
    <r>
      <t xml:space="preserve">Abweichungen vom Projektplan:
</t>
    </r>
    <r>
      <rPr>
        <sz val="10"/>
        <rFont val="Arial"/>
        <family val="2"/>
      </rPr>
      <t>(Darstellung der Abweichungen bei den Einnahmen und Ausgaben gegenüber dem Ausgaben- und Finanzierungsplans sowie bei der inhaltlichen Umsetzung des Projektes)</t>
    </r>
  </si>
  <si>
    <t>die Mittel wirtschaftlich und sparsam verwendet wurden.</t>
  </si>
  <si>
    <t>unter Berücksichtigung der gewährten Förderung, die Gesamtfinanzierung der Maßnahme gesichert ist.</t>
  </si>
  <si>
    <t>allen betroffenen Personen im Sinne des Art. 4 DSGVO (z.B. Mitarbeiter, Ansprechpartner) die Kenntnisnahme der "Datenschutzerklärung Förderverfahren" des TLVwA ermöglicht wurde.</t>
  </si>
  <si>
    <r>
      <t xml:space="preserve">davon </t>
    </r>
    <r>
      <rPr>
        <b/>
        <sz val="10"/>
        <color theme="1"/>
        <rFont val="Calibri"/>
        <family val="2"/>
        <scheme val="minor"/>
      </rPr>
      <t>Fachkräfte</t>
    </r>
    <r>
      <rPr>
        <sz val="8"/>
        <color theme="1"/>
        <rFont val="Calibri"/>
        <family val="2"/>
        <scheme val="minor"/>
      </rPr>
      <t xml:space="preserve">
</t>
    </r>
    <r>
      <rPr>
        <sz val="8"/>
        <color rgb="FFFF3300"/>
        <rFont val="Calibri"/>
        <family val="2"/>
        <scheme val="minor"/>
      </rPr>
      <t xml:space="preserve">(Bitte </t>
    </r>
    <r>
      <rPr>
        <b/>
        <u/>
        <sz val="8"/>
        <color rgb="FFFF3300"/>
        <rFont val="Calibri"/>
        <family val="2"/>
        <scheme val="minor"/>
      </rPr>
      <t>nicht</t>
    </r>
    <r>
      <rPr>
        <sz val="8"/>
        <color rgb="FFFF3300"/>
        <rFont val="Calibri"/>
        <family val="2"/>
        <scheme val="minor"/>
      </rPr>
      <t xml:space="preserve"> beim Alter mitzählen)</t>
    </r>
  </si>
  <si>
    <t>Aktenzeichen</t>
  </si>
  <si>
    <t>Projektbezeichnung</t>
  </si>
  <si>
    <t>Firmenname</t>
  </si>
  <si>
    <t>Anrede</t>
  </si>
  <si>
    <t>Name</t>
  </si>
  <si>
    <t>Straße + Nr</t>
  </si>
  <si>
    <t>PLZ + Ort</t>
  </si>
  <si>
    <t>Auflagen</t>
  </si>
  <si>
    <t>Antrag: Bescheiddatum</t>
  </si>
  <si>
    <t>Antrag: Eingangsdatum</t>
  </si>
  <si>
    <t>Antrag: Personalkosten</t>
  </si>
  <si>
    <t>Antrag: Sachkosten</t>
  </si>
  <si>
    <t>Antrag: Sachkosten in %</t>
  </si>
  <si>
    <t>Antrag: Sachkostenpauschale</t>
  </si>
  <si>
    <t>Antrag: Gesamtausgaben</t>
  </si>
  <si>
    <t>Antrag: Eigenmittel des Antragstellers</t>
  </si>
  <si>
    <t>Antrag: Einnahmen durch Dritte (z.B. Spenden)</t>
  </si>
  <si>
    <t>Antrag: Mittel von kreisangehörigen Städten und Gemeinden</t>
  </si>
  <si>
    <t>Antrag: Mittel des Wartburgkreises</t>
  </si>
  <si>
    <t>#</t>
  </si>
  <si>
    <t>Antrag: in Worten</t>
  </si>
  <si>
    <t>Bestandsförderung (langfristige Förderung)</t>
  </si>
  <si>
    <t>Projektförderung (zeitlich befristete Förderung)</t>
  </si>
  <si>
    <t>Antrag: Erläuterung Kosten</t>
  </si>
  <si>
    <t>Finanzierungsart</t>
  </si>
  <si>
    <t>Die Angebote der geförderten Einrichtung sind unter www.wartburgkreis.info einzutragen.</t>
  </si>
  <si>
    <t>Antrag: Bescheidtyp</t>
  </si>
  <si>
    <t>Antrag: Bewilligungszeitraum bis</t>
  </si>
  <si>
    <t>Antrag: Bewilligungszeitraum von</t>
  </si>
  <si>
    <t>Antrag: Förderart</t>
  </si>
  <si>
    <t>Änderung: Förderart</t>
  </si>
  <si>
    <t>Änderung: Bescheidtyp</t>
  </si>
  <si>
    <t>Änderung: Bewilligungszeitraum von</t>
  </si>
  <si>
    <t>Änderung: Bewilligungszeitraum bis</t>
  </si>
  <si>
    <t>Änderung:  Eingangsdatum</t>
  </si>
  <si>
    <t>Änderung:  Personalkosten</t>
  </si>
  <si>
    <t>Änderung:  Sachkosten</t>
  </si>
  <si>
    <t>Änderung:  Sachkosten in %</t>
  </si>
  <si>
    <t>Änderung:  Sachkostenpauschale</t>
  </si>
  <si>
    <t>Änderung:  Gesamtausgaben</t>
  </si>
  <si>
    <t>Änderung:  Eigenmittel des Antragstellers</t>
  </si>
  <si>
    <t>Änderung:  Einnahmen durch Dritte (z.B. Spenden)</t>
  </si>
  <si>
    <t>Änderung:  Mittel von kreisangehörigen Städten und Gemeinden</t>
  </si>
  <si>
    <t>Änderung:  Mittel des Wartburgkreises</t>
  </si>
  <si>
    <t>Änderungsmitteilung</t>
  </si>
  <si>
    <t>Änderungsbescheid</t>
  </si>
  <si>
    <t>0. Keine Wirkung</t>
  </si>
  <si>
    <t>Handlungsfeld</t>
  </si>
  <si>
    <t>Frühe Kindheit</t>
  </si>
  <si>
    <t>Kindheit</t>
  </si>
  <si>
    <t>Antrag: Beschreibung Projekt</t>
  </si>
  <si>
    <t>Antrag: Beschreibung Einrichtung</t>
  </si>
  <si>
    <t>Antrag: Bedarfe</t>
  </si>
  <si>
    <t>Antrag: QM</t>
  </si>
  <si>
    <t>Antrag: Wirkung - Gesundheit</t>
  </si>
  <si>
    <t>Antrag: Wirkung - Gesellschaftliche Teilhabe</t>
  </si>
  <si>
    <t>Antrag: Wirkung - Armutsprävention</t>
  </si>
  <si>
    <t>Antrag: Wirkung - Integration</t>
  </si>
  <si>
    <t>Antrag: Wirkung - Inklusion</t>
  </si>
  <si>
    <t>Antrag: Wirkung - Demokratie</t>
  </si>
  <si>
    <t>Antrag: Wirkung - Bildung</t>
  </si>
  <si>
    <t>Antrag: Inklusion - Gehbehinderung</t>
  </si>
  <si>
    <t>Antrag: Inklusion - Blind</t>
  </si>
  <si>
    <t>Antrag: Inklusion - Taub</t>
  </si>
  <si>
    <t>Antrag: Inklusion - Migrant</t>
  </si>
  <si>
    <t>Antrag: Inklusion Erläuterung</t>
  </si>
  <si>
    <t>Änderung: Auflagen</t>
  </si>
  <si>
    <t>Änderung: Finanzierungsart</t>
  </si>
  <si>
    <t>Änderung: Erläuterung Kosten</t>
  </si>
  <si>
    <t>Änderung: in Worten</t>
  </si>
  <si>
    <t>Antrag: Gesamtfinanzierung</t>
  </si>
  <si>
    <t>VN: Personalkosten</t>
  </si>
  <si>
    <t>VN: Sachkosten</t>
  </si>
  <si>
    <t>VN: Pauschale %</t>
  </si>
  <si>
    <t>VN: Sachkosten Pauschale</t>
  </si>
  <si>
    <t>VN: Gesamtausgaben</t>
  </si>
  <si>
    <t>VN: Eigenmittel</t>
  </si>
  <si>
    <t>VN: Einnahmen Dritte</t>
  </si>
  <si>
    <t>VN: Kreisangehörige</t>
  </si>
  <si>
    <t>VN: wartburgkreis</t>
  </si>
  <si>
    <t>VN: Gesamtfinanzierung</t>
  </si>
  <si>
    <t>VN: Anmerkuengen Mittel Dritte</t>
  </si>
  <si>
    <t>VN: Anmerkungen Mittel Kreisangehörige Kommunen</t>
  </si>
  <si>
    <t>Einnahmen Dritte</t>
  </si>
  <si>
    <t>Einnahmen Kommune</t>
  </si>
  <si>
    <t>VN: Abgerufene Mittel</t>
  </si>
  <si>
    <t>VN: Zurückbezahle Mittel</t>
  </si>
  <si>
    <t>VN: Zuviel abgerufene Fördermittel</t>
  </si>
  <si>
    <t>VN: Beschreibung Träger</t>
  </si>
  <si>
    <t>VN: Beschreibung Projekt</t>
  </si>
  <si>
    <t>VN: Bedarfe</t>
  </si>
  <si>
    <t>VN Abweichung Projektplan</t>
  </si>
  <si>
    <t>VN: QM</t>
  </si>
  <si>
    <t>VN: Ergebnisse</t>
  </si>
  <si>
    <r>
      <t xml:space="preserve">Erläuterung wartburgkreis.info:
</t>
    </r>
    <r>
      <rPr>
        <sz val="9"/>
        <rFont val="Arial"/>
        <family val="2"/>
      </rPr>
      <t>Bitte erläutern Sie, warum die Angebote trotz Bescheidauflage und Festlegung in der Richtlinie nicht veröffentlicht wurden.</t>
    </r>
  </si>
  <si>
    <t>VN: Erläuterung wartburgkreis.info</t>
  </si>
  <si>
    <t>VN: Ort</t>
  </si>
  <si>
    <t>VN: Straße</t>
  </si>
  <si>
    <t>VN: Person1</t>
  </si>
  <si>
    <t>VN: Anrede</t>
  </si>
  <si>
    <t>VN: Aktenzeichen</t>
  </si>
  <si>
    <t>VN: Datum</t>
  </si>
  <si>
    <t>VN: Träger</t>
  </si>
  <si>
    <t>VN: Einrichtung</t>
  </si>
  <si>
    <t>VN: Projekt</t>
  </si>
  <si>
    <t>Datenblatt! Nicht überschreiben oder löschen!</t>
  </si>
  <si>
    <t>Es fand keine Bedarfserhebung statt</t>
  </si>
  <si>
    <t>Bestehendes Angebot</t>
  </si>
  <si>
    <t>Anfragen der Zielgruppe</t>
  </si>
  <si>
    <t>Statistische Erhebung</t>
  </si>
  <si>
    <t>er die Angebote auf der Seite www.wartburgkreis.info veröffentlicht.</t>
  </si>
  <si>
    <t>Anzahl der Veranstaltungen bzw. Durchführungen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</si>
</sst>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0.00\ &quot;€&quot;;[Red]\-#,##0.00\ &quot;€&quot;"/>
    <numFmt numFmtId="44" formatCode="_-* #,##0.00\ &quot;€&quot;_-;\-* #,##0.00\ &quot;€&quot;_-;_-* &quot;-&quot;??\ &quot;€&quot;_-;_-@_-"/>
    <numFmt numFmtId="164" formatCode="#,##0.00_ ;\-#,##0.00\ "/>
    <numFmt numFmtId="165" formatCode="#,##0.0_ ;\-#,##0.0\ "/>
    <numFmt numFmtId="166" formatCode="General;[Red]\-General;[Red]General"/>
  </numFmts>
  <fonts count="5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theme="1"/>
      <name val="Calibri Light"/>
      <family val="2"/>
      <scheme val="major"/>
    </font>
    <font>
      <sz val="8"/>
      <color theme="1"/>
      <name val="Calibri"/>
      <family val="2"/>
      <scheme val="minor"/>
    </font>
    <font>
      <sz val="10"/>
      <name val="Arial"/>
      <family val="2"/>
    </font>
    <font>
      <b/>
      <sz val="8"/>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sz val="7"/>
      <color theme="1"/>
      <name val="Calibri Light"/>
      <family val="2"/>
      <scheme val="major"/>
    </font>
    <font>
      <sz val="10"/>
      <color theme="1"/>
      <name val="Wingdings"/>
      <charset val="2"/>
    </font>
    <font>
      <sz val="11"/>
      <color rgb="FF000000"/>
      <name val="Calibri"/>
      <family val="2"/>
      <scheme val="minor"/>
    </font>
    <font>
      <sz val="11"/>
      <color theme="0"/>
      <name val="Calibri"/>
      <family val="2"/>
      <scheme val="minor"/>
    </font>
    <font>
      <sz val="11"/>
      <name val="Calibri"/>
      <family val="2"/>
      <scheme val="minor"/>
    </font>
    <font>
      <b/>
      <u/>
      <sz val="8"/>
      <name val="Calibri"/>
      <family val="2"/>
      <scheme val="minor"/>
    </font>
    <font>
      <b/>
      <u/>
      <sz val="11"/>
      <color theme="1"/>
      <name val="Calibri"/>
      <family val="2"/>
      <scheme val="minor"/>
    </font>
    <font>
      <sz val="8"/>
      <name val="Arial"/>
      <family val="2"/>
    </font>
    <font>
      <sz val="11"/>
      <color theme="1"/>
      <name val="Arial"/>
      <family val="2"/>
    </font>
    <font>
      <sz val="12"/>
      <color theme="1"/>
      <name val="Arial"/>
      <family val="2"/>
    </font>
    <font>
      <sz val="8"/>
      <color theme="1"/>
      <name val="Arial"/>
      <family val="2"/>
    </font>
    <font>
      <sz val="8"/>
      <color theme="0" tint="-0.499984740745262"/>
      <name val="Arial"/>
      <family val="2"/>
    </font>
    <font>
      <sz val="11"/>
      <color theme="0"/>
      <name val="Arial"/>
      <family val="2"/>
    </font>
    <font>
      <sz val="11"/>
      <name val="Arial"/>
      <family val="2"/>
    </font>
    <font>
      <b/>
      <sz val="14"/>
      <color theme="1"/>
      <name val="Arial"/>
      <family val="2"/>
    </font>
    <font>
      <b/>
      <sz val="11"/>
      <color theme="1"/>
      <name val="Arial"/>
      <family val="2"/>
    </font>
    <font>
      <sz val="11"/>
      <color rgb="FFFF0000"/>
      <name val="Arial"/>
      <family val="2"/>
    </font>
    <font>
      <b/>
      <sz val="16"/>
      <color theme="1"/>
      <name val="Arial"/>
      <family val="2"/>
    </font>
    <font>
      <sz val="11"/>
      <color theme="9" tint="0.79998168889431442"/>
      <name val="Arial"/>
      <family val="2"/>
    </font>
    <font>
      <sz val="11"/>
      <color theme="1"/>
      <name val="Wingdings"/>
      <charset val="2"/>
    </font>
    <font>
      <b/>
      <sz val="12"/>
      <name val="Arial"/>
      <family val="2"/>
    </font>
    <font>
      <sz val="10"/>
      <color theme="0"/>
      <name val="Arial"/>
      <family val="2"/>
    </font>
    <font>
      <sz val="12"/>
      <name val="Arial"/>
      <family val="2"/>
    </font>
    <font>
      <sz val="10"/>
      <color theme="1"/>
      <name val="Arial"/>
      <family val="2"/>
    </font>
    <font>
      <sz val="11"/>
      <color rgb="FFFF3300"/>
      <name val="Arial"/>
      <family val="2"/>
    </font>
    <font>
      <b/>
      <sz val="10"/>
      <color rgb="FFFF0000"/>
      <name val="Arial"/>
      <family val="2"/>
    </font>
    <font>
      <b/>
      <sz val="11"/>
      <color rgb="FFFF0000"/>
      <name val="Arial"/>
      <family val="2"/>
    </font>
    <font>
      <b/>
      <sz val="10"/>
      <color theme="1"/>
      <name val="Arial"/>
      <family val="2"/>
    </font>
    <font>
      <b/>
      <sz val="11"/>
      <color theme="1" tint="0.499984740745262"/>
      <name val="Arial"/>
      <family val="2"/>
    </font>
    <font>
      <b/>
      <sz val="10"/>
      <color theme="1" tint="0.499984740745262"/>
      <name val="Arial"/>
      <family val="2"/>
    </font>
    <font>
      <sz val="12"/>
      <color rgb="FFFF0000"/>
      <name val="Arial"/>
      <family val="2"/>
    </font>
    <font>
      <sz val="9"/>
      <name val="Arial"/>
      <family val="2"/>
    </font>
    <font>
      <sz val="8"/>
      <color rgb="FFFF3300"/>
      <name val="Calibri"/>
      <family val="2"/>
      <scheme val="minor"/>
    </font>
    <font>
      <b/>
      <u/>
      <sz val="8"/>
      <color rgb="FFFF3300"/>
      <name val="Calibri"/>
      <family val="2"/>
      <scheme val="minor"/>
    </font>
    <font>
      <sz val="10"/>
      <color rgb="FFFF0000"/>
      <name val="Arial"/>
      <family val="2"/>
    </font>
    <font>
      <sz val="8"/>
      <color theme="0"/>
      <name val="Arial"/>
      <family val="2"/>
    </font>
    <font>
      <b/>
      <sz val="9"/>
      <color rgb="FF030303"/>
      <name val="Arial"/>
      <family val="2"/>
    </font>
    <font>
      <sz val="22"/>
      <color rgb="FFFF0000"/>
      <name val="Arial Black"/>
      <family val="2"/>
    </font>
    <font>
      <sz val="1"/>
      <color theme="0"/>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4" tint="0.79998168889431442"/>
        <bgColor indexed="64"/>
      </patternFill>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bottom/>
      <diagonal/>
    </border>
    <border>
      <left/>
      <right style="hair">
        <color auto="1"/>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double">
        <color indexed="64"/>
      </bottom>
      <diagonal/>
    </border>
    <border>
      <left/>
      <right/>
      <top/>
      <bottom style="medium">
        <color indexed="64"/>
      </bottom>
      <diagonal/>
    </border>
    <border>
      <left style="hair">
        <color indexed="64"/>
      </left>
      <right/>
      <top/>
      <bottom style="double">
        <color indexed="64"/>
      </bottom>
      <diagonal/>
    </border>
    <border>
      <left/>
      <right style="hair">
        <color indexed="64"/>
      </right>
      <top/>
      <bottom style="double">
        <color indexed="64"/>
      </bottom>
      <diagonal/>
    </border>
    <border>
      <left/>
      <right style="hair">
        <color auto="1"/>
      </right>
      <top style="hair">
        <color auto="1"/>
      </top>
      <bottom style="double">
        <color indexed="64"/>
      </bottom>
      <diagonal/>
    </border>
    <border>
      <left/>
      <right/>
      <top style="hair">
        <color auto="1"/>
      </top>
      <bottom style="double">
        <color indexed="64"/>
      </bottom>
      <diagonal/>
    </border>
    <border>
      <left style="hair">
        <color auto="1"/>
      </left>
      <right/>
      <top style="hair">
        <color auto="1"/>
      </top>
      <bottom style="double">
        <color indexed="64"/>
      </bottom>
      <diagonal/>
    </border>
    <border>
      <left/>
      <right/>
      <top style="double">
        <color indexed="64"/>
      </top>
      <bottom/>
      <diagonal/>
    </border>
    <border>
      <left/>
      <right/>
      <top style="hair">
        <color indexed="64"/>
      </top>
      <bottom style="thin">
        <color indexed="64"/>
      </bottom>
      <diagonal/>
    </border>
    <border>
      <left style="hair">
        <color auto="1"/>
      </left>
      <right/>
      <top style="thin">
        <color indexed="64"/>
      </top>
      <bottom style="hair">
        <color auto="1"/>
      </bottom>
      <diagonal/>
    </border>
    <border>
      <left/>
      <right/>
      <top style="thin">
        <color indexed="64"/>
      </top>
      <bottom style="hair">
        <color auto="1"/>
      </bottom>
      <diagonal/>
    </border>
    <border>
      <left/>
      <right/>
      <top style="thin">
        <color indexed="64"/>
      </top>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style="hair">
        <color indexed="64"/>
      </left>
      <right/>
      <top style="thin">
        <color indexed="64"/>
      </top>
      <bottom/>
      <diagonal/>
    </border>
    <border>
      <left/>
      <right style="hair">
        <color auto="1"/>
      </right>
      <top style="thin">
        <color indexed="64"/>
      </top>
      <bottom/>
      <diagonal/>
    </border>
  </borders>
  <cellStyleXfs count="5">
    <xf numFmtId="0" fontId="0" fillId="0" borderId="0"/>
    <xf numFmtId="44" fontId="1" fillId="0" borderId="0" applyFont="0" applyFill="0" applyBorder="0" applyAlignment="0" applyProtection="0"/>
    <xf numFmtId="0" fontId="6" fillId="0" borderId="0"/>
    <xf numFmtId="9" fontId="1" fillId="0" borderId="0" applyFont="0" applyFill="0" applyBorder="0" applyAlignment="0" applyProtection="0"/>
    <xf numFmtId="44" fontId="1" fillId="0" borderId="0" applyFont="0" applyFill="0" applyBorder="0" applyAlignment="0" applyProtection="0"/>
  </cellStyleXfs>
  <cellXfs count="638">
    <xf numFmtId="0" fontId="0" fillId="0" borderId="0" xfId="0"/>
    <xf numFmtId="0" fontId="0" fillId="0" borderId="0" xfId="0" applyBorder="1"/>
    <xf numFmtId="44" fontId="0" fillId="0" borderId="0" xfId="1" applyFont="1" applyFill="1" applyBorder="1" applyAlignment="1">
      <alignment vertical="center"/>
    </xf>
    <xf numFmtId="0" fontId="0" fillId="0" borderId="0" xfId="0" applyBorder="1" applyAlignment="1">
      <alignment vertical="center"/>
    </xf>
    <xf numFmtId="14" fontId="0" fillId="0" borderId="0" xfId="1" applyNumberFormat="1" applyFont="1" applyFill="1" applyBorder="1" applyAlignment="1">
      <alignment vertical="center"/>
    </xf>
    <xf numFmtId="0" fontId="2" fillId="0" borderId="0" xfId="0" applyFont="1"/>
    <xf numFmtId="49" fontId="7" fillId="3" borderId="16" xfId="2" applyNumberFormat="1" applyFont="1" applyFill="1" applyBorder="1" applyAlignment="1" applyProtection="1">
      <alignment horizontal="center" vertical="center" wrapText="1"/>
      <protection hidden="1"/>
    </xf>
    <xf numFmtId="49" fontId="7" fillId="3" borderId="17" xfId="2" applyNumberFormat="1" applyFont="1" applyFill="1" applyBorder="1" applyAlignment="1" applyProtection="1">
      <alignment horizontal="center" vertical="center" wrapText="1"/>
      <protection hidden="1"/>
    </xf>
    <xf numFmtId="0" fontId="0" fillId="0" borderId="0" xfId="0" applyAlignment="1">
      <alignment horizontal="center"/>
    </xf>
    <xf numFmtId="0" fontId="0" fillId="0" borderId="20" xfId="0" applyBorder="1"/>
    <xf numFmtId="0" fontId="0" fillId="0" borderId="0" xfId="0" applyBorder="1" applyAlignment="1">
      <alignment horizontal="center" textRotation="90"/>
    </xf>
    <xf numFmtId="0" fontId="0" fillId="0" borderId="19" xfId="0" applyBorder="1" applyAlignment="1">
      <alignment horizontal="center"/>
    </xf>
    <xf numFmtId="0" fontId="0" fillId="0" borderId="22" xfId="0" applyBorder="1" applyAlignment="1">
      <alignment horizontal="center"/>
    </xf>
    <xf numFmtId="0" fontId="0" fillId="0" borderId="0" xfId="0" applyBorder="1" applyAlignment="1">
      <alignment horizontal="center"/>
    </xf>
    <xf numFmtId="0" fontId="0" fillId="0" borderId="0" xfId="0" applyBorder="1" applyAlignment="1">
      <alignment wrapText="1"/>
    </xf>
    <xf numFmtId="0" fontId="11" fillId="0" borderId="0" xfId="0" applyFont="1" applyBorder="1" applyAlignment="1">
      <alignment horizontal="center" vertical="center" wrapText="1"/>
    </xf>
    <xf numFmtId="0" fontId="0" fillId="0" borderId="0" xfId="0" applyBorder="1" applyAlignment="1">
      <alignment horizontal="left"/>
    </xf>
    <xf numFmtId="0" fontId="5" fillId="3" borderId="24" xfId="0" applyFont="1" applyFill="1" applyBorder="1" applyAlignment="1">
      <alignment horizontal="center" textRotation="90" wrapText="1"/>
    </xf>
    <xf numFmtId="0" fontId="5" fillId="3" borderId="23" xfId="0" applyFont="1" applyFill="1" applyBorder="1" applyAlignment="1">
      <alignment horizontal="center" textRotation="90" wrapText="1"/>
    </xf>
    <xf numFmtId="0" fontId="10" fillId="3" borderId="23" xfId="0" applyFont="1" applyFill="1" applyBorder="1" applyAlignment="1">
      <alignment horizontal="center" textRotation="90" wrapText="1"/>
    </xf>
    <xf numFmtId="0" fontId="5" fillId="3" borderId="29" xfId="0" applyFont="1" applyFill="1" applyBorder="1" applyAlignment="1">
      <alignment horizontal="center" textRotation="90" wrapText="1"/>
    </xf>
    <xf numFmtId="0" fontId="5" fillId="3" borderId="30" xfId="0" applyFont="1" applyFill="1" applyBorder="1" applyAlignment="1">
      <alignment horizontal="center" textRotation="90" wrapText="1"/>
    </xf>
    <xf numFmtId="0" fontId="0" fillId="0" borderId="20" xfId="0" applyBorder="1" applyAlignment="1">
      <alignment horizontal="left"/>
    </xf>
    <xf numFmtId="0" fontId="5" fillId="0" borderId="25" xfId="0" applyFont="1" applyBorder="1" applyAlignment="1">
      <alignment horizontal="center" vertical="center"/>
    </xf>
    <xf numFmtId="0" fontId="9" fillId="0" borderId="0" xfId="0" applyFont="1" applyBorder="1" applyAlignment="1">
      <alignment horizontal="left" vertical="center" wrapText="1"/>
    </xf>
    <xf numFmtId="0" fontId="5" fillId="0" borderId="0" xfId="0" applyFont="1" applyBorder="1" applyAlignment="1">
      <alignment vertical="center" wrapText="1"/>
    </xf>
    <xf numFmtId="0" fontId="5" fillId="0" borderId="27" xfId="0" applyFont="1" applyBorder="1" applyAlignment="1">
      <alignment vertical="center" wrapText="1"/>
    </xf>
    <xf numFmtId="0" fontId="9" fillId="0" borderId="25" xfId="0" applyFont="1" applyBorder="1" applyAlignment="1">
      <alignment horizontal="left" vertical="center" wrapText="1"/>
    </xf>
    <xf numFmtId="0" fontId="5" fillId="0" borderId="0"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5" xfId="0" applyFont="1" applyBorder="1" applyAlignment="1">
      <alignment horizontal="center" vertical="center" wrapText="1"/>
    </xf>
    <xf numFmtId="0" fontId="0" fillId="0" borderId="0" xfId="0" applyBorder="1" applyAlignment="1">
      <alignment horizontal="center" vertical="center"/>
    </xf>
    <xf numFmtId="0" fontId="0" fillId="0" borderId="27" xfId="0" applyBorder="1" applyAlignment="1">
      <alignment horizontal="center" vertical="center"/>
    </xf>
    <xf numFmtId="0" fontId="5" fillId="3" borderId="33" xfId="0" applyFont="1" applyFill="1" applyBorder="1" applyAlignment="1">
      <alignment horizontal="center" textRotation="90" wrapText="1"/>
    </xf>
    <xf numFmtId="0" fontId="10" fillId="3" borderId="16" xfId="0" applyFont="1" applyFill="1" applyBorder="1" applyAlignment="1">
      <alignment horizontal="center"/>
    </xf>
    <xf numFmtId="0" fontId="10" fillId="3" borderId="26" xfId="0" applyFont="1" applyFill="1" applyBorder="1" applyAlignment="1">
      <alignment horizontal="center"/>
    </xf>
    <xf numFmtId="0" fontId="10" fillId="3" borderId="26" xfId="0" applyFont="1" applyFill="1" applyBorder="1" applyAlignment="1">
      <alignment horizontal="center" wrapText="1"/>
    </xf>
    <xf numFmtId="0" fontId="10" fillId="3" borderId="28" xfId="0" applyFont="1" applyFill="1" applyBorder="1" applyAlignment="1">
      <alignment horizontal="center" wrapText="1"/>
    </xf>
    <xf numFmtId="0" fontId="0" fillId="0" borderId="20" xfId="0" applyBorder="1" applyAlignment="1">
      <alignment horizontal="center"/>
    </xf>
    <xf numFmtId="0" fontId="9" fillId="0" borderId="0" xfId="0" applyFont="1" applyBorder="1" applyAlignment="1">
      <alignment horizontal="center" vertical="center" wrapText="1"/>
    </xf>
    <xf numFmtId="0" fontId="13" fillId="0" borderId="34" xfId="0" applyFont="1" applyBorder="1" applyAlignment="1">
      <alignment horizontal="center" vertical="center"/>
    </xf>
    <xf numFmtId="0" fontId="13" fillId="0" borderId="35" xfId="0" applyFont="1" applyBorder="1" applyAlignment="1">
      <alignment horizontal="center" vertical="center"/>
    </xf>
    <xf numFmtId="164" fontId="0" fillId="0" borderId="0" xfId="1" applyNumberFormat="1" applyFont="1" applyFill="1" applyBorder="1" applyAlignment="1">
      <alignment vertical="center"/>
    </xf>
    <xf numFmtId="44" fontId="0" fillId="0" borderId="0" xfId="1" applyFont="1"/>
    <xf numFmtId="0" fontId="0" fillId="0" borderId="0" xfId="0" applyBorder="1" applyAlignment="1">
      <alignment horizontal="center" vertical="center"/>
    </xf>
    <xf numFmtId="0" fontId="0" fillId="0" borderId="0" xfId="0" applyBorder="1" applyAlignment="1">
      <alignment horizontal="center"/>
    </xf>
    <xf numFmtId="0" fontId="12" fillId="0" borderId="0" xfId="0" applyFont="1" applyAlignment="1">
      <alignment vertical="top"/>
    </xf>
    <xf numFmtId="0" fontId="17" fillId="0" borderId="0" xfId="0" applyFont="1"/>
    <xf numFmtId="0" fontId="0" fillId="0" borderId="0" xfId="0"/>
    <xf numFmtId="0" fontId="4" fillId="0" borderId="0" xfId="0" applyFont="1" applyAlignment="1">
      <alignment wrapText="1"/>
    </xf>
    <xf numFmtId="0" fontId="0" fillId="0" borderId="0" xfId="0" applyAlignment="1">
      <alignment horizontal="right" vertical="top"/>
    </xf>
    <xf numFmtId="0" fontId="2" fillId="0" borderId="0" xfId="0" applyFont="1" applyAlignment="1">
      <alignment horizontal="right" vertical="top"/>
    </xf>
    <xf numFmtId="0" fontId="0" fillId="0" borderId="0" xfId="0" applyFont="1" applyAlignment="1">
      <alignment horizontal="right"/>
    </xf>
    <xf numFmtId="0" fontId="15" fillId="0" borderId="0" xfId="0" applyFont="1" applyFill="1" applyBorder="1"/>
    <xf numFmtId="0" fontId="15" fillId="0" borderId="0" xfId="0" applyFont="1" applyFill="1" applyBorder="1" applyAlignment="1"/>
    <xf numFmtId="0" fontId="19" fillId="0" borderId="0" xfId="0" applyFont="1" applyBorder="1"/>
    <xf numFmtId="0" fontId="19" fillId="0" borderId="0" xfId="0" applyFont="1"/>
    <xf numFmtId="0" fontId="23" fillId="0" borderId="0" xfId="0" applyFont="1" applyFill="1" applyBorder="1"/>
    <xf numFmtId="0" fontId="23" fillId="0" borderId="0" xfId="0" applyFont="1"/>
    <xf numFmtId="0" fontId="24" fillId="0" borderId="0" xfId="0" applyFont="1"/>
    <xf numFmtId="0" fontId="19" fillId="0" borderId="0" xfId="0" applyFont="1" applyFill="1" applyBorder="1"/>
    <xf numFmtId="0" fontId="19" fillId="0" borderId="37" xfId="0" applyFont="1" applyFill="1" applyBorder="1"/>
    <xf numFmtId="0" fontId="27" fillId="0" borderId="0" xfId="0" applyFont="1"/>
    <xf numFmtId="0" fontId="27" fillId="0" borderId="0" xfId="0" applyFont="1" applyFill="1" applyBorder="1"/>
    <xf numFmtId="0" fontId="27" fillId="0" borderId="0" xfId="0" applyFont="1" applyFill="1" applyBorder="1" applyAlignment="1"/>
    <xf numFmtId="0" fontId="19" fillId="0" borderId="5" xfId="0" applyFont="1" applyFill="1" applyBorder="1" applyAlignment="1">
      <alignment vertical="center"/>
    </xf>
    <xf numFmtId="0" fontId="19" fillId="0" borderId="8" xfId="0" applyFont="1" applyFill="1" applyBorder="1" applyAlignment="1">
      <alignment vertical="center"/>
    </xf>
    <xf numFmtId="0" fontId="19" fillId="0" borderId="38" xfId="0" applyFont="1" applyFill="1" applyBorder="1" applyAlignment="1">
      <alignment vertical="center"/>
    </xf>
    <xf numFmtId="0" fontId="21" fillId="0" borderId="0" xfId="0" applyFont="1" applyBorder="1" applyAlignment="1">
      <alignment vertical="top"/>
    </xf>
    <xf numFmtId="0" fontId="20" fillId="0" borderId="0" xfId="0" applyNumberFormat="1" applyFont="1" applyFill="1" applyBorder="1" applyAlignment="1"/>
    <xf numFmtId="0" fontId="23" fillId="0" borderId="0" xfId="0" applyFont="1" applyAlignment="1">
      <alignment vertical="center"/>
    </xf>
    <xf numFmtId="0" fontId="19" fillId="2" borderId="13" xfId="0" applyFont="1" applyFill="1" applyBorder="1" applyAlignment="1">
      <alignment vertical="center" wrapText="1"/>
    </xf>
    <xf numFmtId="0" fontId="19" fillId="2" borderId="50" xfId="0" applyFont="1" applyFill="1" applyBorder="1" applyAlignment="1">
      <alignment vertical="center" wrapText="1"/>
    </xf>
    <xf numFmtId="0" fontId="19" fillId="2" borderId="14" xfId="0" applyFont="1" applyFill="1" applyBorder="1" applyAlignment="1">
      <alignment vertical="center" wrapText="1"/>
    </xf>
    <xf numFmtId="0" fontId="19" fillId="0" borderId="9" xfId="0" applyFont="1" applyBorder="1" applyAlignment="1">
      <alignment vertical="center"/>
    </xf>
    <xf numFmtId="0" fontId="19" fillId="0" borderId="0" xfId="0" applyFont="1" applyAlignment="1">
      <alignment vertical="center"/>
    </xf>
    <xf numFmtId="0" fontId="19" fillId="0" borderId="0" xfId="0" applyFont="1" applyProtection="1">
      <protection locked="0"/>
    </xf>
    <xf numFmtId="44" fontId="19" fillId="0" borderId="0" xfId="1" applyFont="1" applyFill="1" applyBorder="1" applyAlignment="1" applyProtection="1">
      <alignment horizontal="center" vertical="center"/>
      <protection locked="0"/>
    </xf>
    <xf numFmtId="0" fontId="19" fillId="0" borderId="0" xfId="0" applyFont="1" applyFill="1" applyBorder="1" applyAlignment="1">
      <alignment vertical="top" wrapText="1"/>
    </xf>
    <xf numFmtId="0" fontId="29" fillId="0" borderId="0" xfId="0" applyFont="1"/>
    <xf numFmtId="0" fontId="29" fillId="0" borderId="0" xfId="0" applyFont="1" applyFill="1" applyBorder="1"/>
    <xf numFmtId="0" fontId="29" fillId="0" borderId="0" xfId="0" applyFont="1" applyFill="1"/>
    <xf numFmtId="0" fontId="21" fillId="0" borderId="0" xfId="0" applyFont="1" applyFill="1" applyBorder="1" applyAlignment="1">
      <alignment horizontal="center" vertical="top"/>
    </xf>
    <xf numFmtId="0" fontId="19" fillId="0" borderId="37" xfId="0" applyFont="1" applyBorder="1"/>
    <xf numFmtId="0" fontId="19" fillId="0" borderId="8" xfId="0" applyFont="1" applyBorder="1"/>
    <xf numFmtId="0" fontId="19" fillId="0" borderId="9" xfId="0" applyFont="1" applyBorder="1"/>
    <xf numFmtId="0" fontId="19" fillId="0" borderId="0" xfId="0" applyFont="1" applyAlignment="1">
      <alignment vertical="top"/>
    </xf>
    <xf numFmtId="0" fontId="19" fillId="4" borderId="0" xfId="0" applyFont="1" applyFill="1" applyBorder="1" applyAlignment="1">
      <alignment vertical="top"/>
    </xf>
    <xf numFmtId="0" fontId="30" fillId="0" borderId="0" xfId="0" applyFont="1" applyAlignment="1">
      <alignment vertical="top"/>
    </xf>
    <xf numFmtId="0" fontId="19" fillId="0" borderId="0" xfId="0" applyFont="1" applyAlignment="1">
      <alignment vertical="top" wrapText="1"/>
    </xf>
    <xf numFmtId="0" fontId="19" fillId="0" borderId="38" xfId="0" applyFont="1" applyFill="1" applyBorder="1" applyAlignment="1">
      <alignment horizontal="left" vertical="top"/>
    </xf>
    <xf numFmtId="0" fontId="19" fillId="0" borderId="0" xfId="0" applyFont="1" applyAlignment="1">
      <alignment horizontal="left"/>
    </xf>
    <xf numFmtId="44" fontId="19" fillId="0" borderId="0" xfId="1" applyFont="1" applyFill="1" applyBorder="1" applyAlignment="1">
      <alignment horizontal="center" vertical="center"/>
    </xf>
    <xf numFmtId="0" fontId="19" fillId="0" borderId="0" xfId="0" applyFont="1" applyAlignment="1">
      <alignment vertical="top"/>
    </xf>
    <xf numFmtId="0" fontId="19" fillId="0" borderId="0" xfId="0" applyFont="1" applyFill="1" applyAlignment="1">
      <alignment vertical="top" wrapText="1"/>
    </xf>
    <xf numFmtId="0" fontId="19" fillId="0" borderId="0" xfId="0" applyFont="1" applyFill="1" applyBorder="1" applyAlignment="1">
      <alignment horizontal="left" vertical="center"/>
    </xf>
    <xf numFmtId="0" fontId="19" fillId="0" borderId="11" xfId="0" applyFont="1" applyBorder="1"/>
    <xf numFmtId="0" fontId="19" fillId="0" borderId="50" xfId="0" applyFont="1" applyBorder="1"/>
    <xf numFmtId="0" fontId="19" fillId="0" borderId="26" xfId="0" applyFont="1" applyBorder="1"/>
    <xf numFmtId="0" fontId="19" fillId="0" borderId="26" xfId="0" applyFont="1" applyBorder="1" applyAlignment="1">
      <alignment horizontal="left" vertical="top" wrapText="1"/>
    </xf>
    <xf numFmtId="0" fontId="19" fillId="0" borderId="26" xfId="0" applyFont="1" applyFill="1" applyBorder="1" applyAlignment="1">
      <alignment horizontal="center" vertical="center"/>
    </xf>
    <xf numFmtId="0" fontId="19" fillId="0" borderId="27" xfId="0" applyFont="1" applyBorder="1"/>
    <xf numFmtId="0" fontId="19" fillId="0" borderId="28" xfId="0" applyFont="1" applyBorder="1"/>
    <xf numFmtId="0" fontId="23" fillId="0" borderId="14" xfId="0" applyFont="1" applyFill="1" applyBorder="1" applyAlignment="1">
      <alignment vertical="top" wrapText="1"/>
    </xf>
    <xf numFmtId="0" fontId="23" fillId="0" borderId="27" xfId="0" applyFont="1" applyFill="1" applyBorder="1" applyAlignment="1">
      <alignment vertical="top" wrapText="1"/>
    </xf>
    <xf numFmtId="0" fontId="19" fillId="0" borderId="27" xfId="0" applyFont="1" applyFill="1" applyBorder="1" applyAlignment="1">
      <alignment vertical="top"/>
    </xf>
    <xf numFmtId="44" fontId="23" fillId="0" borderId="0" xfId="1" applyFont="1" applyFill="1" applyBorder="1" applyAlignment="1">
      <alignment vertical="center"/>
    </xf>
    <xf numFmtId="44" fontId="19" fillId="0" borderId="37" xfId="1" applyFont="1" applyFill="1" applyBorder="1" applyAlignment="1">
      <alignment vertical="center"/>
    </xf>
    <xf numFmtId="44" fontId="19" fillId="0" borderId="37" xfId="0" applyNumberFormat="1" applyFont="1" applyFill="1" applyBorder="1" applyAlignment="1">
      <alignment horizontal="left" vertical="top"/>
    </xf>
    <xf numFmtId="0" fontId="23" fillId="0" borderId="36" xfId="0" applyFont="1" applyFill="1" applyBorder="1"/>
    <xf numFmtId="0" fontId="19" fillId="0" borderId="38" xfId="0" applyFont="1" applyBorder="1"/>
    <xf numFmtId="44" fontId="19" fillId="0" borderId="8" xfId="1" applyFont="1" applyFill="1" applyBorder="1" applyAlignment="1"/>
    <xf numFmtId="0" fontId="19" fillId="0" borderId="36" xfId="0" applyFont="1" applyBorder="1"/>
    <xf numFmtId="0" fontId="19" fillId="0" borderId="36" xfId="0" applyFont="1" applyFill="1" applyBorder="1"/>
    <xf numFmtId="0" fontId="19" fillId="0" borderId="45" xfId="0" applyFont="1" applyFill="1" applyBorder="1"/>
    <xf numFmtId="0" fontId="19" fillId="0" borderId="43" xfId="0" applyFont="1" applyBorder="1"/>
    <xf numFmtId="0" fontId="19" fillId="0" borderId="44" xfId="0" applyFont="1" applyBorder="1"/>
    <xf numFmtId="0" fontId="31" fillId="0" borderId="0" xfId="0" applyFont="1" applyFill="1" applyBorder="1" applyAlignment="1" applyProtection="1">
      <alignment horizontal="left" vertical="center" wrapText="1"/>
      <protection hidden="1"/>
    </xf>
    <xf numFmtId="0" fontId="19" fillId="0" borderId="50" xfId="0" applyFont="1" applyFill="1" applyBorder="1" applyAlignment="1">
      <alignment vertical="top"/>
    </xf>
    <xf numFmtId="0" fontId="19" fillId="0" borderId="14" xfId="0" applyFont="1" applyFill="1" applyBorder="1" applyAlignment="1">
      <alignment vertical="top"/>
    </xf>
    <xf numFmtId="0" fontId="20" fillId="0" borderId="0" xfId="0" applyNumberFormat="1" applyFont="1" applyFill="1" applyBorder="1" applyAlignment="1">
      <alignment wrapText="1"/>
    </xf>
    <xf numFmtId="0" fontId="19" fillId="0" borderId="37" xfId="0" applyFont="1" applyFill="1" applyBorder="1" applyAlignment="1">
      <alignment vertical="center"/>
    </xf>
    <xf numFmtId="0" fontId="19" fillId="0" borderId="47" xfId="0" applyFont="1" applyFill="1" applyBorder="1" applyAlignment="1">
      <alignment vertical="center"/>
    </xf>
    <xf numFmtId="0" fontId="19" fillId="0" borderId="52" xfId="0" applyFont="1" applyFill="1" applyBorder="1" applyAlignment="1">
      <alignment vertical="center"/>
    </xf>
    <xf numFmtId="0" fontId="14" fillId="0" borderId="0" xfId="0" applyFont="1" applyFill="1" applyBorder="1" applyAlignment="1">
      <alignment wrapText="1"/>
    </xf>
    <xf numFmtId="0" fontId="23" fillId="0" borderId="0" xfId="0" applyFont="1" applyFill="1" applyBorder="1" applyAlignment="1"/>
    <xf numFmtId="0" fontId="19" fillId="0" borderId="0" xfId="0" applyFont="1" applyAlignment="1">
      <alignment wrapText="1"/>
    </xf>
    <xf numFmtId="0" fontId="35" fillId="0" borderId="0" xfId="0" applyFont="1" applyBorder="1"/>
    <xf numFmtId="0" fontId="35" fillId="0" borderId="0" xfId="0" applyFont="1"/>
    <xf numFmtId="0" fontId="35" fillId="0" borderId="0" xfId="0" applyFont="1" applyAlignment="1">
      <alignment vertical="center"/>
    </xf>
    <xf numFmtId="0" fontId="23" fillId="0" borderId="0" xfId="0" applyFont="1" applyFill="1" applyBorder="1" applyAlignment="1">
      <alignment wrapText="1"/>
    </xf>
    <xf numFmtId="0" fontId="23" fillId="0" borderId="0" xfId="0" applyFont="1" applyAlignment="1">
      <alignment wrapText="1"/>
    </xf>
    <xf numFmtId="0" fontId="32" fillId="0" borderId="0" xfId="0" applyFont="1" applyFill="1" applyAlignment="1">
      <alignment vertical="top" wrapText="1"/>
    </xf>
    <xf numFmtId="0" fontId="23" fillId="0" borderId="28" xfId="0" applyFont="1" applyFill="1" applyBorder="1" applyAlignment="1">
      <alignment vertical="top" wrapText="1"/>
    </xf>
    <xf numFmtId="0" fontId="34" fillId="0" borderId="5" xfId="0" applyFont="1" applyFill="1" applyBorder="1"/>
    <xf numFmtId="0" fontId="34" fillId="0" borderId="8" xfId="0" applyFont="1" applyFill="1" applyBorder="1"/>
    <xf numFmtId="0" fontId="34" fillId="0" borderId="38" xfId="0" applyFont="1" applyFill="1" applyBorder="1" applyAlignment="1">
      <alignment vertical="center"/>
    </xf>
    <xf numFmtId="0" fontId="34" fillId="0" borderId="0" xfId="0" applyFont="1"/>
    <xf numFmtId="0" fontId="34" fillId="0" borderId="8" xfId="0" applyFont="1" applyBorder="1"/>
    <xf numFmtId="0" fontId="34" fillId="0" borderId="9" xfId="0" applyFont="1" applyBorder="1"/>
    <xf numFmtId="0" fontId="34" fillId="0" borderId="37" xfId="0" applyFont="1" applyFill="1" applyBorder="1"/>
    <xf numFmtId="0" fontId="34" fillId="0" borderId="0" xfId="0" applyFont="1" applyProtection="1">
      <protection locked="0"/>
    </xf>
    <xf numFmtId="0" fontId="34" fillId="0" borderId="39" xfId="0" applyFont="1" applyBorder="1" applyProtection="1">
      <protection locked="0"/>
    </xf>
    <xf numFmtId="0" fontId="34" fillId="0" borderId="0" xfId="0" applyFont="1" applyAlignment="1"/>
    <xf numFmtId="44" fontId="34" fillId="0" borderId="0" xfId="1" applyFont="1" applyFill="1" applyBorder="1" applyAlignment="1">
      <alignment horizontal="center" vertical="center"/>
    </xf>
    <xf numFmtId="0" fontId="34" fillId="0" borderId="39" xfId="0" applyFont="1" applyBorder="1"/>
    <xf numFmtId="0" fontId="34" fillId="0" borderId="0" xfId="0" applyFont="1" applyBorder="1"/>
    <xf numFmtId="0" fontId="34" fillId="0" borderId="0" xfId="0" applyFont="1" applyBorder="1" applyAlignment="1">
      <alignment horizontal="left" vertical="top" wrapText="1"/>
    </xf>
    <xf numFmtId="0" fontId="34" fillId="0" borderId="0" xfId="0" applyFont="1" applyFill="1" applyBorder="1" applyAlignment="1">
      <alignment horizontal="center" vertical="center"/>
    </xf>
    <xf numFmtId="0" fontId="34" fillId="0" borderId="38" xfId="0" applyFont="1" applyFill="1" applyBorder="1" applyAlignment="1">
      <alignment vertical="top"/>
    </xf>
    <xf numFmtId="0" fontId="34" fillId="0" borderId="5" xfId="0" applyFont="1" applyBorder="1"/>
    <xf numFmtId="0" fontId="34" fillId="0" borderId="6" xfId="0" applyFont="1" applyBorder="1"/>
    <xf numFmtId="0" fontId="34" fillId="0" borderId="10" xfId="0" applyFont="1" applyBorder="1" applyAlignment="1">
      <alignment vertical="center"/>
    </xf>
    <xf numFmtId="0" fontId="34" fillId="0" borderId="0" xfId="0" applyFont="1" applyBorder="1" applyAlignment="1">
      <alignment vertical="center"/>
    </xf>
    <xf numFmtId="0" fontId="34" fillId="0" borderId="11" xfId="0" applyFont="1" applyBorder="1" applyAlignment="1">
      <alignment vertical="center"/>
    </xf>
    <xf numFmtId="0" fontId="34" fillId="0" borderId="8" xfId="0" applyFont="1" applyBorder="1" applyAlignment="1">
      <alignment vertical="center"/>
    </xf>
    <xf numFmtId="0" fontId="34" fillId="0" borderId="37" xfId="0" applyFont="1" applyBorder="1" applyAlignment="1">
      <alignment vertical="center"/>
    </xf>
    <xf numFmtId="0" fontId="34" fillId="0" borderId="37" xfId="0" applyFont="1" applyBorder="1"/>
    <xf numFmtId="0" fontId="34" fillId="0" borderId="38" xfId="0" applyFont="1" applyBorder="1"/>
    <xf numFmtId="0" fontId="34" fillId="0" borderId="36" xfId="0" applyFont="1" applyBorder="1" applyAlignment="1">
      <alignment horizontal="left" vertical="center"/>
    </xf>
    <xf numFmtId="0" fontId="34" fillId="0" borderId="37" xfId="0" applyFont="1" applyBorder="1" applyAlignment="1">
      <alignment horizontal="left" vertical="center"/>
    </xf>
    <xf numFmtId="0" fontId="34" fillId="0" borderId="37" xfId="0" applyFont="1" applyBorder="1" applyAlignment="1">
      <alignment horizontal="right" vertical="center"/>
    </xf>
    <xf numFmtId="49" fontId="34" fillId="0" borderId="37" xfId="0" applyNumberFormat="1" applyFont="1" applyFill="1" applyBorder="1" applyAlignment="1">
      <alignment horizontal="center" vertical="center"/>
    </xf>
    <xf numFmtId="49" fontId="34" fillId="0" borderId="38" xfId="0" applyNumberFormat="1" applyFont="1" applyFill="1" applyBorder="1" applyAlignment="1">
      <alignment horizontal="center" vertical="center"/>
    </xf>
    <xf numFmtId="0" fontId="34" fillId="0" borderId="50" xfId="0" applyFont="1" applyBorder="1" applyAlignment="1"/>
    <xf numFmtId="0" fontId="34" fillId="0" borderId="26" xfId="0" applyFont="1" applyBorder="1" applyAlignment="1">
      <alignment vertical="top"/>
    </xf>
    <xf numFmtId="0" fontId="34" fillId="0" borderId="4" xfId="0" applyFont="1" applyBorder="1"/>
    <xf numFmtId="0" fontId="34" fillId="0" borderId="0" xfId="0" applyFont="1" applyBorder="1" applyAlignment="1"/>
    <xf numFmtId="44" fontId="34" fillId="0" borderId="9" xfId="1" applyFont="1" applyFill="1" applyBorder="1" applyAlignment="1">
      <alignment vertical="center"/>
    </xf>
    <xf numFmtId="0" fontId="37" fillId="0" borderId="50" xfId="0" applyFont="1" applyBorder="1" applyAlignment="1">
      <alignment horizontal="center"/>
    </xf>
    <xf numFmtId="0" fontId="37" fillId="0" borderId="8" xfId="0" applyFont="1" applyBorder="1" applyAlignment="1">
      <alignment horizontal="center"/>
    </xf>
    <xf numFmtId="0" fontId="34" fillId="0" borderId="0" xfId="0" applyFont="1" applyBorder="1" applyAlignment="1">
      <alignment horizontal="left"/>
    </xf>
    <xf numFmtId="0" fontId="37" fillId="0" borderId="0" xfId="0" applyFont="1" applyBorder="1" applyAlignment="1">
      <alignment horizontal="center"/>
    </xf>
    <xf numFmtId="0" fontId="19" fillId="0" borderId="0" xfId="0" applyFont="1" applyFill="1" applyBorder="1" applyAlignment="1"/>
    <xf numFmtId="0" fontId="34" fillId="0" borderId="0" xfId="0" applyFont="1" applyBorder="1" applyAlignment="1">
      <alignment horizontal="right" vertical="center"/>
    </xf>
    <xf numFmtId="0" fontId="34" fillId="0" borderId="0" xfId="0" applyFont="1" applyBorder="1" applyAlignment="1">
      <alignment horizontal="left" vertical="center"/>
    </xf>
    <xf numFmtId="44" fontId="34" fillId="0" borderId="0" xfId="1" applyFont="1" applyFill="1" applyBorder="1" applyAlignment="1">
      <alignment vertical="center"/>
    </xf>
    <xf numFmtId="0" fontId="36" fillId="0" borderId="0" xfId="0" applyFont="1" applyAlignment="1">
      <alignment horizontal="center"/>
    </xf>
    <xf numFmtId="0" fontId="34" fillId="0" borderId="41" xfId="0" applyFont="1" applyBorder="1" applyAlignment="1">
      <alignment vertical="center"/>
    </xf>
    <xf numFmtId="0" fontId="34" fillId="0" borderId="7" xfId="0" applyFont="1" applyBorder="1" applyAlignment="1">
      <alignment vertical="center"/>
    </xf>
    <xf numFmtId="0" fontId="34" fillId="0" borderId="42" xfId="0" applyFont="1" applyBorder="1" applyAlignment="1">
      <alignment vertical="center"/>
    </xf>
    <xf numFmtId="0" fontId="34" fillId="0" borderId="9" xfId="0" applyFont="1" applyBorder="1" applyAlignment="1">
      <alignment vertical="center"/>
    </xf>
    <xf numFmtId="0" fontId="33" fillId="0" borderId="4" xfId="0" applyFont="1" applyBorder="1"/>
    <xf numFmtId="0" fontId="33" fillId="0" borderId="10" xfId="0" applyFont="1" applyBorder="1"/>
    <xf numFmtId="0" fontId="6" fillId="0" borderId="7" xfId="0" applyFont="1" applyBorder="1"/>
    <xf numFmtId="0" fontId="39" fillId="0" borderId="5" xfId="0" applyFont="1" applyBorder="1"/>
    <xf numFmtId="0" fontId="39" fillId="0" borderId="6" xfId="0" applyFont="1" applyBorder="1"/>
    <xf numFmtId="0" fontId="39" fillId="0" borderId="0" xfId="0" applyFont="1" applyBorder="1"/>
    <xf numFmtId="0" fontId="39" fillId="0" borderId="11" xfId="0" applyFont="1" applyBorder="1"/>
    <xf numFmtId="0" fontId="40" fillId="0" borderId="8" xfId="0" applyFont="1" applyBorder="1"/>
    <xf numFmtId="0" fontId="39" fillId="0" borderId="8" xfId="0" applyFont="1" applyBorder="1"/>
    <xf numFmtId="0" fontId="39" fillId="0" borderId="9" xfId="0" applyFont="1" applyBorder="1"/>
    <xf numFmtId="0" fontId="19" fillId="0" borderId="0" xfId="0" applyFont="1" applyAlignment="1">
      <alignment vertical="top"/>
    </xf>
    <xf numFmtId="0" fontId="34" fillId="0" borderId="0" xfId="0" applyFont="1" applyAlignment="1">
      <alignment horizontal="center"/>
    </xf>
    <xf numFmtId="0" fontId="19" fillId="0" borderId="0" xfId="0" applyFont="1" applyFill="1" applyAlignment="1">
      <alignment vertical="top" wrapText="1"/>
    </xf>
    <xf numFmtId="0" fontId="34" fillId="0" borderId="0" xfId="0" applyFont="1" applyAlignment="1">
      <alignment horizontal="left" vertical="top" wrapText="1"/>
    </xf>
    <xf numFmtId="0" fontId="27" fillId="0" borderId="0" xfId="0" applyFont="1" applyBorder="1"/>
    <xf numFmtId="0" fontId="34" fillId="0" borderId="0" xfId="0" applyFont="1" applyAlignment="1">
      <alignment horizontal="left"/>
    </xf>
    <xf numFmtId="0" fontId="19" fillId="0" borderId="0" xfId="0" applyFont="1" applyAlignment="1">
      <alignment vertical="top"/>
    </xf>
    <xf numFmtId="0" fontId="19" fillId="0" borderId="0" xfId="0" applyFont="1" applyFill="1" applyAlignment="1">
      <alignment vertical="top" wrapText="1"/>
    </xf>
    <xf numFmtId="0" fontId="34" fillId="0" borderId="0" xfId="0" applyFont="1" applyBorder="1" applyAlignment="1">
      <alignment horizontal="left" vertical="top" wrapText="1"/>
    </xf>
    <xf numFmtId="0" fontId="19" fillId="0" borderId="37" xfId="0" applyFont="1" applyFill="1" applyBorder="1" applyAlignment="1">
      <alignment horizontal="left" vertical="center"/>
    </xf>
    <xf numFmtId="0" fontId="34" fillId="0" borderId="0" xfId="0" applyFont="1" applyAlignment="1">
      <alignment horizontal="left" vertical="center"/>
    </xf>
    <xf numFmtId="0" fontId="34" fillId="0" borderId="0" xfId="0" applyFont="1" applyAlignment="1">
      <alignment horizontal="left" vertical="top" wrapText="1"/>
    </xf>
    <xf numFmtId="0" fontId="34" fillId="0" borderId="0" xfId="0" applyFont="1" applyAlignment="1">
      <alignment vertical="top"/>
    </xf>
    <xf numFmtId="0" fontId="19" fillId="0" borderId="0" xfId="0" applyFont="1" applyAlignment="1">
      <alignment horizontal="center"/>
    </xf>
    <xf numFmtId="0" fontId="34" fillId="0" borderId="0" xfId="0" applyFont="1" applyAlignment="1">
      <alignment vertical="center"/>
    </xf>
    <xf numFmtId="0" fontId="34" fillId="0" borderId="0" xfId="0" applyFont="1" applyAlignment="1">
      <alignment vertical="top" wrapText="1"/>
    </xf>
    <xf numFmtId="0" fontId="34" fillId="0" borderId="0" xfId="0" applyFont="1" applyBorder="1" applyAlignment="1">
      <alignment vertical="top"/>
    </xf>
    <xf numFmtId="0" fontId="21" fillId="0" borderId="0" xfId="0" applyFont="1" applyAlignment="1">
      <alignment horizontal="center" vertical="center"/>
    </xf>
    <xf numFmtId="0" fontId="21" fillId="0" borderId="0" xfId="0" applyFont="1" applyAlignment="1">
      <alignment horizontal="left" vertical="center"/>
    </xf>
    <xf numFmtId="0" fontId="12" fillId="0" borderId="0" xfId="0" applyFont="1" applyAlignment="1">
      <alignment horizontal="left" vertical="top"/>
    </xf>
    <xf numFmtId="0" fontId="19" fillId="0" borderId="0" xfId="0" applyFont="1" applyBorder="1" applyAlignment="1">
      <alignment vertical="top"/>
    </xf>
    <xf numFmtId="0" fontId="19" fillId="0" borderId="0" xfId="0" applyFont="1" applyFill="1" applyBorder="1" applyAlignment="1">
      <alignment vertical="center"/>
    </xf>
    <xf numFmtId="0" fontId="19" fillId="0" borderId="26" xfId="0" applyFont="1" applyFill="1" applyBorder="1" applyAlignment="1">
      <alignment vertical="center"/>
    </xf>
    <xf numFmtId="0" fontId="35" fillId="0" borderId="0" xfId="0" applyFont="1" applyAlignment="1">
      <alignment wrapText="1"/>
    </xf>
    <xf numFmtId="0" fontId="21" fillId="0" borderId="0" xfId="0" applyFont="1" applyBorder="1" applyAlignment="1">
      <alignment horizontal="center" vertical="center"/>
    </xf>
    <xf numFmtId="0" fontId="21" fillId="0" borderId="0" xfId="0" applyFont="1" applyBorder="1" applyAlignment="1">
      <alignment horizontal="left" vertical="center"/>
    </xf>
    <xf numFmtId="0" fontId="19" fillId="0" borderId="0" xfId="0" applyFont="1" applyBorder="1" applyAlignment="1">
      <alignment horizontal="left"/>
    </xf>
    <xf numFmtId="0" fontId="0" fillId="0" borderId="0" xfId="0" applyBorder="1" applyAlignment="1"/>
    <xf numFmtId="0" fontId="34" fillId="0" borderId="37" xfId="0" applyFont="1" applyBorder="1" applyAlignment="1">
      <alignment horizontal="left" vertical="top" wrapText="1"/>
    </xf>
    <xf numFmtId="0" fontId="34" fillId="0" borderId="53" xfId="0" applyFont="1" applyBorder="1"/>
    <xf numFmtId="0" fontId="34" fillId="0" borderId="50" xfId="0" applyFont="1" applyBorder="1"/>
    <xf numFmtId="0" fontId="34" fillId="0" borderId="54" xfId="0" applyFont="1" applyBorder="1"/>
    <xf numFmtId="0" fontId="19" fillId="0" borderId="0" xfId="0" applyFont="1" applyBorder="1" applyAlignment="1">
      <alignment horizontal="center"/>
    </xf>
    <xf numFmtId="0" fontId="23" fillId="0" borderId="26" xfId="0" applyFont="1" applyFill="1" applyBorder="1" applyAlignment="1">
      <alignment vertical="center" wrapText="1"/>
    </xf>
    <xf numFmtId="0" fontId="27" fillId="0" borderId="0" xfId="0" applyFont="1" applyAlignment="1">
      <alignment wrapText="1"/>
    </xf>
    <xf numFmtId="0" fontId="27" fillId="0" borderId="26" xfId="0" applyFont="1" applyFill="1" applyBorder="1" applyAlignment="1">
      <alignment vertical="center" wrapText="1"/>
    </xf>
    <xf numFmtId="0" fontId="45" fillId="0" borderId="0" xfId="0" applyFont="1" applyBorder="1" applyAlignment="1">
      <alignment wrapText="1"/>
    </xf>
    <xf numFmtId="0" fontId="19" fillId="0" borderId="0" xfId="0" applyFont="1" applyBorder="1" applyAlignment="1">
      <alignment textRotation="45"/>
    </xf>
    <xf numFmtId="0" fontId="19" fillId="0" borderId="0" xfId="0" applyFont="1" applyFill="1" applyBorder="1" applyAlignment="1">
      <alignment vertical="center"/>
    </xf>
    <xf numFmtId="0" fontId="19" fillId="0" borderId="50" xfId="0" applyFont="1" applyFill="1" applyBorder="1" applyAlignment="1">
      <alignment vertical="center"/>
    </xf>
    <xf numFmtId="0" fontId="19" fillId="0" borderId="26" xfId="0" applyFont="1" applyFill="1" applyBorder="1" applyAlignment="1">
      <alignment vertical="center"/>
    </xf>
    <xf numFmtId="0" fontId="34" fillId="0" borderId="18" xfId="0" applyFont="1" applyBorder="1" applyAlignment="1">
      <alignment horizontal="center" vertical="center"/>
    </xf>
    <xf numFmtId="0" fontId="34" fillId="0" borderId="50" xfId="0" applyFont="1" applyBorder="1" applyAlignment="1">
      <alignment horizontal="center" vertical="top"/>
    </xf>
    <xf numFmtId="0" fontId="34" fillId="0" borderId="26" xfId="0" applyFont="1" applyBorder="1" applyAlignment="1">
      <alignment horizontal="center" vertical="top"/>
    </xf>
    <xf numFmtId="0" fontId="34" fillId="0" borderId="2" xfId="0" applyFont="1" applyBorder="1" applyAlignment="1">
      <alignment horizontal="center" vertical="top"/>
    </xf>
    <xf numFmtId="0" fontId="34" fillId="0" borderId="0" xfId="0" applyFont="1" applyBorder="1" applyAlignment="1">
      <alignment horizontal="center" vertical="center"/>
    </xf>
    <xf numFmtId="0" fontId="34" fillId="0" borderId="0" xfId="0" applyFont="1" applyBorder="1" applyAlignment="1">
      <alignment horizontal="center" vertical="top"/>
    </xf>
    <xf numFmtId="44" fontId="34" fillId="0" borderId="42" xfId="1" applyFont="1" applyFill="1" applyBorder="1" applyAlignment="1"/>
    <xf numFmtId="0" fontId="34" fillId="0" borderId="41" xfId="0" applyFont="1" applyBorder="1" applyAlignment="1"/>
    <xf numFmtId="0" fontId="34" fillId="0" borderId="39" xfId="0" applyFont="1" applyBorder="1" applyAlignment="1"/>
    <xf numFmtId="8" fontId="18" fillId="7" borderId="0" xfId="0" applyNumberFormat="1" applyFont="1" applyFill="1" applyBorder="1" applyAlignment="1">
      <alignment horizontal="center" vertical="top" textRotation="180"/>
    </xf>
    <xf numFmtId="8" fontId="18" fillId="5" borderId="0" xfId="0" applyNumberFormat="1" applyFont="1" applyFill="1" applyBorder="1" applyAlignment="1">
      <alignment horizontal="center" vertical="top" textRotation="180"/>
    </xf>
    <xf numFmtId="8" fontId="46" fillId="9" borderId="0" xfId="0" applyNumberFormat="1" applyFont="1" applyFill="1" applyBorder="1" applyAlignment="1">
      <alignment horizontal="center" vertical="top" textRotation="180"/>
    </xf>
    <xf numFmtId="8" fontId="18" fillId="8" borderId="0" xfId="0" applyNumberFormat="1" applyFont="1" applyFill="1" applyBorder="1" applyAlignment="1">
      <alignment horizontal="center" vertical="top" textRotation="180"/>
    </xf>
    <xf numFmtId="8" fontId="18" fillId="6" borderId="0" xfId="0" applyNumberFormat="1" applyFont="1" applyFill="1" applyBorder="1" applyAlignment="1">
      <alignment horizontal="center" vertical="top" textRotation="180"/>
    </xf>
    <xf numFmtId="0" fontId="18" fillId="6" borderId="0" xfId="0" applyFont="1" applyFill="1" applyBorder="1" applyAlignment="1">
      <alignment horizontal="center" vertical="top" textRotation="180"/>
    </xf>
    <xf numFmtId="44" fontId="18" fillId="6" borderId="0" xfId="0" applyNumberFormat="1" applyFont="1" applyFill="1" applyBorder="1" applyAlignment="1">
      <alignment horizontal="center" vertical="top" textRotation="180"/>
    </xf>
    <xf numFmtId="0" fontId="18" fillId="7" borderId="0" xfId="0" applyFont="1" applyFill="1" applyAlignment="1">
      <alignment horizontal="center" vertical="top" textRotation="180"/>
    </xf>
    <xf numFmtId="0" fontId="18" fillId="5" borderId="0" xfId="0" applyFont="1" applyFill="1" applyAlignment="1">
      <alignment horizontal="center" vertical="top" textRotation="180"/>
    </xf>
    <xf numFmtId="166" fontId="46" fillId="9" borderId="0" xfId="0" applyNumberFormat="1" applyFont="1" applyFill="1" applyBorder="1" applyAlignment="1" applyProtection="1">
      <alignment horizontal="center" vertical="top" textRotation="180"/>
      <protection hidden="1"/>
    </xf>
    <xf numFmtId="0" fontId="46" fillId="9" borderId="0" xfId="0" applyFont="1" applyFill="1" applyAlignment="1">
      <alignment horizontal="center" vertical="top" textRotation="180"/>
    </xf>
    <xf numFmtId="0" fontId="18" fillId="8" borderId="0" xfId="0" applyFont="1" applyFill="1" applyAlignment="1">
      <alignment horizontal="center" vertical="top" textRotation="180"/>
    </xf>
    <xf numFmtId="0" fontId="18" fillId="6" borderId="0" xfId="0" applyFont="1" applyFill="1" applyAlignment="1">
      <alignment horizontal="center" vertical="top" textRotation="180"/>
    </xf>
    <xf numFmtId="0" fontId="5" fillId="0" borderId="0" xfId="0" applyFont="1" applyAlignment="1">
      <alignment horizontal="center" vertical="top"/>
    </xf>
    <xf numFmtId="0" fontId="46" fillId="9" borderId="0" xfId="0" applyFont="1" applyFill="1" applyBorder="1" applyAlignment="1" applyProtection="1">
      <alignment horizontal="center" vertical="top" textRotation="180"/>
      <protection hidden="1"/>
    </xf>
    <xf numFmtId="44" fontId="46" fillId="9" borderId="0" xfId="0" applyNumberFormat="1" applyFont="1" applyFill="1" applyAlignment="1">
      <alignment horizontal="center" vertical="top" textRotation="180"/>
    </xf>
    <xf numFmtId="0" fontId="46" fillId="9" borderId="0" xfId="0" applyFont="1" applyFill="1" applyAlignment="1">
      <alignment horizontal="center" vertical="top"/>
    </xf>
    <xf numFmtId="14" fontId="18" fillId="6" borderId="0" xfId="0" applyNumberFormat="1" applyFont="1" applyFill="1" applyAlignment="1">
      <alignment horizontal="center" vertical="top" textRotation="180"/>
    </xf>
    <xf numFmtId="44" fontId="18" fillId="6" borderId="0" xfId="0" applyNumberFormat="1" applyFont="1" applyFill="1" applyAlignment="1">
      <alignment horizontal="center" vertical="top" textRotation="180"/>
    </xf>
    <xf numFmtId="2" fontId="18" fillId="6" borderId="0" xfId="0" applyNumberFormat="1" applyFont="1" applyFill="1" applyAlignment="1">
      <alignment horizontal="center" vertical="top" textRotation="180"/>
    </xf>
    <xf numFmtId="0" fontId="5" fillId="0" borderId="0" xfId="0" applyFont="1" applyAlignment="1">
      <alignment horizontal="center" vertical="top" textRotation="90"/>
    </xf>
    <xf numFmtId="0" fontId="5" fillId="3" borderId="0" xfId="0" applyFont="1" applyFill="1" applyAlignment="1">
      <alignment horizontal="center" vertical="top"/>
    </xf>
    <xf numFmtId="8" fontId="18" fillId="10" borderId="0" xfId="0" applyNumberFormat="1" applyFont="1" applyFill="1" applyBorder="1" applyAlignment="1">
      <alignment horizontal="center" vertical="top" textRotation="180"/>
    </xf>
    <xf numFmtId="0" fontId="18" fillId="10" borderId="0" xfId="0" applyFont="1" applyFill="1" applyAlignment="1">
      <alignment horizontal="center" vertical="top" textRotation="180"/>
    </xf>
    <xf numFmtId="8" fontId="18" fillId="11" borderId="0" xfId="0" applyNumberFormat="1" applyFont="1" applyFill="1" applyBorder="1" applyAlignment="1">
      <alignment horizontal="center" vertical="top" textRotation="180"/>
    </xf>
    <xf numFmtId="0" fontId="18" fillId="11" borderId="0" xfId="0" applyFont="1" applyFill="1" applyAlignment="1">
      <alignment horizontal="center" vertical="top" textRotation="180"/>
    </xf>
    <xf numFmtId="0" fontId="18" fillId="8" borderId="0" xfId="0" applyFont="1" applyFill="1" applyBorder="1" applyAlignment="1">
      <alignment horizontal="center" vertical="top" textRotation="180"/>
    </xf>
    <xf numFmtId="44" fontId="18" fillId="8" borderId="0" xfId="0" applyNumberFormat="1" applyFont="1" applyFill="1" applyBorder="1" applyAlignment="1">
      <alignment horizontal="center" vertical="top" textRotation="180"/>
    </xf>
    <xf numFmtId="14" fontId="18" fillId="8" borderId="0" xfId="0" applyNumberFormat="1" applyFont="1" applyFill="1" applyAlignment="1">
      <alignment horizontal="center" vertical="top" textRotation="180"/>
    </xf>
    <xf numFmtId="44" fontId="18" fillId="8" borderId="0" xfId="0" applyNumberFormat="1" applyFont="1" applyFill="1" applyAlignment="1">
      <alignment horizontal="center" vertical="top" textRotation="180"/>
    </xf>
    <xf numFmtId="2" fontId="18" fillId="8" borderId="0" xfId="0" applyNumberFormat="1" applyFont="1" applyFill="1" applyAlignment="1">
      <alignment horizontal="center" vertical="top" textRotation="180"/>
    </xf>
    <xf numFmtId="8" fontId="18" fillId="12" borderId="0" xfId="0" applyNumberFormat="1" applyFont="1" applyFill="1" applyBorder="1" applyAlignment="1">
      <alignment horizontal="center" vertical="top" textRotation="180"/>
    </xf>
    <xf numFmtId="0" fontId="18" fillId="12" borderId="0" xfId="0" applyFont="1" applyFill="1" applyAlignment="1">
      <alignment horizontal="center" vertical="top" textRotation="180"/>
    </xf>
    <xf numFmtId="14" fontId="18" fillId="12" borderId="0" xfId="0" applyNumberFormat="1" applyFont="1" applyFill="1" applyAlignment="1">
      <alignment horizontal="center" vertical="top" textRotation="180"/>
    </xf>
    <xf numFmtId="44" fontId="18" fillId="10" borderId="0" xfId="1" applyFont="1" applyFill="1" applyAlignment="1">
      <alignment horizontal="center" vertical="top" textRotation="180"/>
    </xf>
    <xf numFmtId="2" fontId="18" fillId="10" borderId="0" xfId="1" applyNumberFormat="1" applyFont="1" applyFill="1" applyAlignment="1">
      <alignment horizontal="center" vertical="top" textRotation="180"/>
    </xf>
    <xf numFmtId="4" fontId="47" fillId="0" borderId="0" xfId="0" applyNumberFormat="1" applyFont="1"/>
    <xf numFmtId="4" fontId="5" fillId="0" borderId="0" xfId="0" applyNumberFormat="1" applyFont="1" applyAlignment="1">
      <alignment horizontal="center" vertical="top"/>
    </xf>
    <xf numFmtId="0" fontId="34" fillId="0" borderId="54" xfId="0" applyFont="1" applyBorder="1" applyProtection="1">
      <protection locked="0"/>
    </xf>
    <xf numFmtId="0" fontId="34" fillId="0" borderId="0" xfId="0" applyFont="1" applyBorder="1" applyProtection="1">
      <protection locked="0"/>
    </xf>
    <xf numFmtId="0" fontId="34" fillId="0" borderId="11" xfId="0" applyFont="1" applyBorder="1" applyProtection="1">
      <protection locked="0"/>
    </xf>
    <xf numFmtId="0" fontId="34" fillId="0" borderId="42" xfId="0" applyFont="1" applyBorder="1" applyProtection="1">
      <protection locked="0"/>
    </xf>
    <xf numFmtId="0" fontId="19" fillId="0" borderId="7" xfId="0" applyFont="1" applyBorder="1" applyAlignment="1" applyProtection="1">
      <alignment horizontal="left"/>
      <protection locked="0"/>
    </xf>
    <xf numFmtId="0" fontId="19" fillId="0" borderId="8" xfId="0" applyFont="1" applyBorder="1" applyAlignment="1" applyProtection="1">
      <alignment horizontal="left"/>
      <protection locked="0"/>
    </xf>
    <xf numFmtId="0" fontId="19" fillId="0" borderId="8" xfId="0" applyFont="1" applyBorder="1" applyProtection="1">
      <protection locked="0"/>
    </xf>
    <xf numFmtId="44" fontId="19" fillId="0" borderId="8" xfId="1" applyFont="1" applyFill="1" applyBorder="1" applyAlignment="1" applyProtection="1">
      <alignment horizontal="center" vertical="center"/>
      <protection locked="0"/>
    </xf>
    <xf numFmtId="0" fontId="19" fillId="0" borderId="9" xfId="0" applyFont="1" applyBorder="1" applyProtection="1">
      <protection locked="0"/>
    </xf>
    <xf numFmtId="0" fontId="36" fillId="0" borderId="0" xfId="0" applyFont="1" applyBorder="1" applyAlignment="1">
      <alignment vertical="top" wrapText="1"/>
    </xf>
    <xf numFmtId="0" fontId="19" fillId="0" borderId="53" xfId="0" applyFont="1" applyBorder="1"/>
    <xf numFmtId="0" fontId="21" fillId="0" borderId="50" xfId="0" applyFont="1" applyBorder="1"/>
    <xf numFmtId="0" fontId="19" fillId="0" borderId="54" xfId="0" applyFont="1" applyBorder="1"/>
    <xf numFmtId="0" fontId="34" fillId="0" borderId="11" xfId="0" applyFont="1" applyBorder="1" applyAlignment="1"/>
    <xf numFmtId="0" fontId="34" fillId="0" borderId="11" xfId="0" applyFont="1" applyBorder="1"/>
    <xf numFmtId="0" fontId="34" fillId="0" borderId="41" xfId="0" applyFont="1" applyBorder="1"/>
    <xf numFmtId="0" fontId="34" fillId="0" borderId="42" xfId="0" applyFont="1" applyBorder="1"/>
    <xf numFmtId="0" fontId="23" fillId="0" borderId="0" xfId="0" applyFont="1" applyFill="1" applyBorder="1" applyAlignment="1">
      <alignment vertical="center" wrapText="1"/>
    </xf>
    <xf numFmtId="0" fontId="19" fillId="0" borderId="0" xfId="0" applyFont="1" applyFill="1"/>
    <xf numFmtId="0" fontId="19" fillId="0" borderId="2" xfId="0" applyFont="1" applyFill="1" applyBorder="1" applyAlignment="1">
      <alignment vertical="center"/>
    </xf>
    <xf numFmtId="0" fontId="45" fillId="0" borderId="0" xfId="0" applyFont="1" applyFill="1" applyAlignment="1">
      <alignment vertical="top"/>
    </xf>
    <xf numFmtId="0" fontId="45" fillId="0" borderId="0" xfId="0" applyFont="1" applyAlignment="1"/>
    <xf numFmtId="0" fontId="45" fillId="0" borderId="26" xfId="0" applyFont="1" applyFill="1" applyBorder="1" applyAlignment="1">
      <alignment vertical="center"/>
    </xf>
    <xf numFmtId="0" fontId="0" fillId="0" borderId="0" xfId="0" applyFill="1" applyBorder="1"/>
    <xf numFmtId="0" fontId="24" fillId="0" borderId="4" xfId="0" applyFont="1" applyBorder="1"/>
    <xf numFmtId="0" fontId="24" fillId="0" borderId="10" xfId="0" applyFont="1" applyBorder="1"/>
    <xf numFmtId="0" fontId="24" fillId="0" borderId="7" xfId="0" applyFont="1" applyBorder="1"/>
    <xf numFmtId="0" fontId="19" fillId="0" borderId="0" xfId="0" applyFont="1" applyBorder="1" applyAlignment="1">
      <alignment wrapText="1"/>
    </xf>
    <xf numFmtId="0" fontId="19" fillId="0" borderId="0" xfId="0" applyFont="1" applyAlignment="1">
      <alignment vertical="center" wrapText="1"/>
    </xf>
    <xf numFmtId="0" fontId="19" fillId="0" borderId="0" xfId="0" applyFont="1" applyAlignment="1">
      <alignment horizontal="left" wrapText="1"/>
    </xf>
    <xf numFmtId="0" fontId="49" fillId="0" borderId="0" xfId="0" applyFont="1" applyAlignment="1">
      <alignment wrapText="1"/>
    </xf>
    <xf numFmtId="0" fontId="2" fillId="0" borderId="26" xfId="0" applyFont="1" applyBorder="1" applyAlignment="1">
      <alignment horizontal="left"/>
    </xf>
    <xf numFmtId="0" fontId="3" fillId="0" borderId="0" xfId="0" applyFont="1" applyAlignment="1">
      <alignment horizontal="center" wrapText="1"/>
    </xf>
    <xf numFmtId="0" fontId="48" fillId="0" borderId="0" xfId="0" applyFont="1" applyAlignment="1">
      <alignment horizontal="center" vertical="top"/>
    </xf>
    <xf numFmtId="0" fontId="36" fillId="0" borderId="0" xfId="0" applyFont="1" applyBorder="1" applyAlignment="1">
      <alignment horizontal="center" vertical="top" wrapText="1"/>
    </xf>
    <xf numFmtId="0" fontId="34" fillId="0" borderId="51" xfId="0" applyFont="1" applyBorder="1" applyAlignment="1">
      <alignment horizontal="left" vertical="center" wrapText="1"/>
    </xf>
    <xf numFmtId="0" fontId="34" fillId="0" borderId="47" xfId="0" applyFont="1" applyBorder="1" applyAlignment="1">
      <alignment horizontal="left" vertical="center" wrapText="1"/>
    </xf>
    <xf numFmtId="0" fontId="18" fillId="0" borderId="0" xfId="0" applyFont="1" applyFill="1" applyBorder="1" applyAlignment="1"/>
    <xf numFmtId="0" fontId="22" fillId="0" borderId="4" xfId="0" applyFont="1" applyBorder="1" applyAlignment="1">
      <alignment horizontal="center" vertical="top"/>
    </xf>
    <xf numFmtId="0" fontId="22" fillId="0" borderId="5" xfId="0" applyFont="1" applyBorder="1" applyAlignment="1">
      <alignment horizontal="center" vertical="top"/>
    </xf>
    <xf numFmtId="0" fontId="22" fillId="0" borderId="6" xfId="0" applyFont="1" applyBorder="1" applyAlignment="1">
      <alignment horizontal="center" vertical="top"/>
    </xf>
    <xf numFmtId="0" fontId="22" fillId="0" borderId="10" xfId="0" applyFont="1" applyBorder="1" applyAlignment="1">
      <alignment horizontal="center" vertical="top"/>
    </xf>
    <xf numFmtId="0" fontId="22" fillId="0" borderId="0" xfId="0" applyFont="1" applyBorder="1" applyAlignment="1">
      <alignment horizontal="center" vertical="top"/>
    </xf>
    <xf numFmtId="0" fontId="22" fillId="0" borderId="11" xfId="0" applyFont="1" applyBorder="1" applyAlignment="1">
      <alignment horizontal="center" vertical="top"/>
    </xf>
    <xf numFmtId="0" fontId="22" fillId="0" borderId="7" xfId="0" applyFont="1" applyBorder="1" applyAlignment="1">
      <alignment horizontal="center" vertical="top"/>
    </xf>
    <xf numFmtId="0" fontId="22" fillId="0" borderId="8" xfId="0" applyFont="1" applyBorder="1" applyAlignment="1">
      <alignment horizontal="center" vertical="top"/>
    </xf>
    <xf numFmtId="0" fontId="22" fillId="0" borderId="9" xfId="0" applyFont="1" applyBorder="1" applyAlignment="1">
      <alignment horizontal="center" vertical="top"/>
    </xf>
    <xf numFmtId="0" fontId="19" fillId="0" borderId="0" xfId="0" applyNumberFormat="1" applyFont="1" applyFill="1" applyBorder="1" applyAlignment="1">
      <alignment horizontal="left"/>
    </xf>
    <xf numFmtId="0" fontId="20" fillId="0" borderId="0" xfId="0" applyNumberFormat="1" applyFont="1" applyFill="1" applyBorder="1" applyAlignment="1">
      <alignment horizontal="left"/>
    </xf>
    <xf numFmtId="49" fontId="20" fillId="0" borderId="0" xfId="0" applyNumberFormat="1" applyFont="1" applyFill="1" applyBorder="1" applyAlignment="1">
      <alignment horizontal="center" vertical="center"/>
    </xf>
    <xf numFmtId="0" fontId="19" fillId="0" borderId="0" xfId="0" applyFont="1" applyFill="1" applyBorder="1" applyAlignment="1">
      <alignment horizontal="left" vertical="center"/>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8" xfId="0" applyFont="1" applyFill="1" applyBorder="1" applyAlignment="1">
      <alignment horizontal="left" vertical="center"/>
    </xf>
    <xf numFmtId="0" fontId="19" fillId="2" borderId="16" xfId="0" applyFont="1" applyFill="1" applyBorder="1" applyAlignment="1">
      <alignment horizontal="center" vertical="center" wrapText="1"/>
    </xf>
    <xf numFmtId="0" fontId="19" fillId="2" borderId="26" xfId="0" applyFont="1" applyFill="1" applyBorder="1" applyAlignment="1">
      <alignment horizontal="center" vertical="center" wrapText="1"/>
    </xf>
    <xf numFmtId="0" fontId="19" fillId="2" borderId="28" xfId="0" applyFont="1" applyFill="1" applyBorder="1" applyAlignment="1">
      <alignment horizontal="center" vertical="center" wrapText="1"/>
    </xf>
    <xf numFmtId="0" fontId="28" fillId="2" borderId="50" xfId="0" applyFont="1" applyFill="1" applyBorder="1" applyAlignment="1">
      <alignment horizontal="center" vertical="center" wrapText="1"/>
    </xf>
    <xf numFmtId="0" fontId="34" fillId="0" borderId="37" xfId="0" applyFont="1" applyFill="1" applyBorder="1" applyAlignment="1">
      <alignment horizontal="left" vertical="center"/>
    </xf>
    <xf numFmtId="0" fontId="34" fillId="0" borderId="38" xfId="0" applyFont="1" applyFill="1" applyBorder="1" applyAlignment="1">
      <alignment horizontal="left" vertical="center"/>
    </xf>
    <xf numFmtId="0" fontId="21" fillId="0" borderId="0" xfId="0" applyFont="1" applyFill="1" applyBorder="1" applyAlignment="1">
      <alignment vertical="center"/>
    </xf>
    <xf numFmtId="49" fontId="21" fillId="0" borderId="5" xfId="0" applyNumberFormat="1" applyFont="1" applyFill="1" applyBorder="1" applyAlignment="1">
      <alignment horizontal="left" vertical="center"/>
    </xf>
    <xf numFmtId="0" fontId="21" fillId="0" borderId="5" xfId="0" applyFont="1" applyFill="1" applyBorder="1" applyAlignment="1">
      <alignment horizontal="center" vertical="center"/>
    </xf>
    <xf numFmtId="44" fontId="34" fillId="0" borderId="0" xfId="1" applyFont="1" applyFill="1" applyBorder="1" applyAlignment="1">
      <alignment horizontal="center" vertical="center"/>
    </xf>
    <xf numFmtId="10" fontId="34" fillId="0" borderId="0" xfId="3" applyNumberFormat="1" applyFont="1" applyBorder="1" applyAlignment="1">
      <alignment horizontal="right" vertical="center"/>
    </xf>
    <xf numFmtId="0" fontId="26" fillId="2" borderId="1" xfId="0" applyFont="1" applyFill="1" applyBorder="1" applyAlignment="1">
      <alignment horizontal="left" vertical="center"/>
    </xf>
    <xf numFmtId="0" fontId="26" fillId="2" borderId="2" xfId="0" applyFont="1" applyFill="1" applyBorder="1" applyAlignment="1">
      <alignment horizontal="left" vertical="center"/>
    </xf>
    <xf numFmtId="0" fontId="26" fillId="2" borderId="3" xfId="0" applyFont="1" applyFill="1" applyBorder="1" applyAlignment="1">
      <alignment horizontal="left" vertical="center"/>
    </xf>
    <xf numFmtId="0" fontId="19" fillId="0" borderId="0" xfId="0" applyFont="1" applyAlignment="1">
      <alignment vertical="top"/>
    </xf>
    <xf numFmtId="44" fontId="34" fillId="0" borderId="8" xfId="0" applyNumberFormat="1" applyFont="1" applyBorder="1" applyAlignment="1">
      <alignment horizontal="center"/>
    </xf>
    <xf numFmtId="0" fontId="34" fillId="0" borderId="8" xfId="0" applyFont="1" applyBorder="1" applyAlignment="1">
      <alignment horizontal="center"/>
    </xf>
    <xf numFmtId="0" fontId="34" fillId="0" borderId="39" xfId="0" applyFont="1" applyBorder="1" applyAlignment="1" applyProtection="1">
      <alignment horizontal="right"/>
      <protection locked="0"/>
    </xf>
    <xf numFmtId="0" fontId="26" fillId="2" borderId="1" xfId="0" applyFont="1" applyFill="1" applyBorder="1" applyAlignment="1" applyProtection="1">
      <alignment horizontal="left" vertical="center"/>
      <protection locked="0"/>
    </xf>
    <xf numFmtId="0" fontId="26" fillId="2" borderId="2" xfId="0" applyFont="1" applyFill="1" applyBorder="1" applyAlignment="1" applyProtection="1">
      <alignment horizontal="left" vertical="center"/>
      <protection locked="0"/>
    </xf>
    <xf numFmtId="0" fontId="26" fillId="2" borderId="3" xfId="0" applyFont="1" applyFill="1" applyBorder="1" applyAlignment="1" applyProtection="1">
      <alignment horizontal="left" vertical="center"/>
      <protection locked="0"/>
    </xf>
    <xf numFmtId="44" fontId="34" fillId="0" borderId="50" xfId="1" applyFont="1" applyFill="1" applyBorder="1" applyAlignment="1" applyProtection="1">
      <alignment horizontal="center" vertical="center"/>
    </xf>
    <xf numFmtId="44" fontId="34" fillId="0" borderId="0" xfId="1" applyFont="1" applyFill="1" applyBorder="1" applyAlignment="1" applyProtection="1">
      <alignment horizontal="center" vertical="center"/>
    </xf>
    <xf numFmtId="44" fontId="34" fillId="0" borderId="39" xfId="1" applyFont="1" applyFill="1" applyBorder="1" applyAlignment="1" applyProtection="1">
      <alignment horizontal="center" vertical="center"/>
    </xf>
    <xf numFmtId="165" fontId="34" fillId="0" borderId="39" xfId="1" applyNumberFormat="1" applyFont="1" applyFill="1" applyBorder="1" applyAlignment="1" applyProtection="1">
      <alignment horizontal="center"/>
    </xf>
    <xf numFmtId="0" fontId="34" fillId="0" borderId="41" xfId="0" applyFont="1" applyBorder="1" applyAlignment="1" applyProtection="1">
      <alignment horizontal="left"/>
      <protection locked="0"/>
    </xf>
    <xf numFmtId="0" fontId="34" fillId="0" borderId="39" xfId="0" applyFont="1" applyBorder="1" applyAlignment="1" applyProtection="1">
      <alignment horizontal="left"/>
      <protection locked="0"/>
    </xf>
    <xf numFmtId="0" fontId="34" fillId="0" borderId="53" xfId="0" applyFont="1" applyBorder="1" applyAlignment="1" applyProtection="1">
      <alignment horizontal="left"/>
      <protection locked="0"/>
    </xf>
    <xf numFmtId="0" fontId="34" fillId="0" borderId="50" xfId="0" applyFont="1" applyBorder="1" applyAlignment="1" applyProtection="1">
      <alignment horizontal="left"/>
      <protection locked="0"/>
    </xf>
    <xf numFmtId="0" fontId="34" fillId="0" borderId="10" xfId="0" applyFont="1" applyBorder="1" applyAlignment="1" applyProtection="1">
      <alignment horizontal="left"/>
      <protection locked="0"/>
    </xf>
    <xf numFmtId="0" fontId="34" fillId="0" borderId="0" xfId="0" applyFont="1" applyBorder="1" applyAlignment="1" applyProtection="1">
      <alignment horizontal="left"/>
      <protection locked="0"/>
    </xf>
    <xf numFmtId="0" fontId="21" fillId="0" borderId="50" xfId="0" applyFont="1" applyBorder="1" applyAlignment="1">
      <alignment horizontal="center"/>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11" xfId="0" applyFont="1" applyFill="1" applyBorder="1" applyAlignment="1">
      <alignment horizontal="center" vertical="center"/>
    </xf>
    <xf numFmtId="0" fontId="34" fillId="0" borderId="8" xfId="0" applyFont="1" applyFill="1" applyBorder="1" applyAlignment="1">
      <alignment horizontal="center" vertical="center"/>
    </xf>
    <xf numFmtId="0" fontId="34" fillId="0" borderId="9" xfId="0" applyFont="1" applyFill="1" applyBorder="1" applyAlignment="1">
      <alignment horizontal="center" vertical="center"/>
    </xf>
    <xf numFmtId="0" fontId="34" fillId="0" borderId="4" xfId="0" applyFont="1" applyBorder="1" applyAlignment="1">
      <alignment horizontal="left" vertical="top" wrapText="1"/>
    </xf>
    <xf numFmtId="0" fontId="34" fillId="0" borderId="5" xfId="0" applyFont="1" applyBorder="1" applyAlignment="1">
      <alignment horizontal="left" vertical="top" wrapText="1"/>
    </xf>
    <xf numFmtId="0" fontId="34" fillId="0" borderId="10" xfId="0" applyFont="1" applyBorder="1" applyAlignment="1">
      <alignment horizontal="left" vertical="top" wrapText="1"/>
    </xf>
    <xf numFmtId="0" fontId="34" fillId="0" borderId="0" xfId="0" applyFont="1" applyBorder="1" applyAlignment="1">
      <alignment horizontal="left" vertical="top" wrapText="1"/>
    </xf>
    <xf numFmtId="0" fontId="34" fillId="0" borderId="7" xfId="0" applyFont="1" applyBorder="1" applyAlignment="1">
      <alignment horizontal="left" vertical="top" wrapText="1"/>
    </xf>
    <xf numFmtId="0" fontId="34" fillId="0" borderId="8" xfId="0" applyFont="1" applyBorder="1" applyAlignment="1">
      <alignment horizontal="left" vertical="top" wrapText="1"/>
    </xf>
    <xf numFmtId="0" fontId="34" fillId="0" borderId="10" xfId="0" applyFont="1" applyBorder="1" applyAlignment="1">
      <alignment horizontal="left"/>
    </xf>
    <xf numFmtId="0" fontId="34" fillId="0" borderId="0" xfId="0" applyFont="1" applyBorder="1" applyAlignment="1">
      <alignment horizontal="left"/>
    </xf>
    <xf numFmtId="0" fontId="21" fillId="0" borderId="20" xfId="0" applyFont="1" applyFill="1" applyBorder="1" applyAlignment="1">
      <alignment horizontal="center" vertical="top"/>
    </xf>
    <xf numFmtId="0" fontId="19" fillId="0" borderId="0" xfId="0" applyFont="1" applyAlignment="1">
      <alignment horizontal="left" vertical="top" wrapText="1"/>
    </xf>
    <xf numFmtId="0" fontId="19" fillId="0" borderId="0" xfId="0" applyFont="1" applyFill="1" applyAlignment="1">
      <alignment horizontal="left" vertical="top"/>
    </xf>
    <xf numFmtId="0" fontId="19" fillId="0" borderId="0" xfId="0" applyFont="1" applyFill="1" applyBorder="1" applyAlignment="1">
      <alignment horizontal="center"/>
    </xf>
    <xf numFmtId="0" fontId="19" fillId="0" borderId="0" xfId="0" applyFont="1" applyFill="1" applyAlignment="1">
      <alignment vertical="top" wrapText="1"/>
    </xf>
    <xf numFmtId="44" fontId="19" fillId="0" borderId="0" xfId="1" applyFont="1" applyFill="1" applyBorder="1" applyAlignment="1">
      <alignment horizontal="center"/>
    </xf>
    <xf numFmtId="44" fontId="19" fillId="0" borderId="40" xfId="1" applyFont="1" applyFill="1" applyBorder="1" applyAlignment="1">
      <alignment horizontal="center"/>
    </xf>
    <xf numFmtId="0" fontId="34" fillId="0" borderId="7" xfId="0" applyFont="1" applyBorder="1" applyAlignment="1">
      <alignment horizontal="left"/>
    </xf>
    <xf numFmtId="0" fontId="34" fillId="0" borderId="8" xfId="0" applyFont="1" applyBorder="1" applyAlignment="1">
      <alignment horizontal="left"/>
    </xf>
    <xf numFmtId="0" fontId="34" fillId="0" borderId="4"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36" xfId="0" applyFont="1" applyFill="1" applyBorder="1" applyAlignment="1">
      <alignment horizontal="left" vertical="center" wrapText="1"/>
    </xf>
    <xf numFmtId="0" fontId="34" fillId="0" borderId="37" xfId="0" applyFont="1" applyFill="1" applyBorder="1" applyAlignment="1">
      <alignment horizontal="left" vertical="center" wrapText="1"/>
    </xf>
    <xf numFmtId="0" fontId="34" fillId="0" borderId="48" xfId="0" applyFont="1" applyFill="1" applyBorder="1" applyAlignment="1">
      <alignment horizontal="left" vertical="center" wrapText="1"/>
    </xf>
    <xf numFmtId="0" fontId="34" fillId="0" borderId="49" xfId="0" applyFont="1" applyFill="1" applyBorder="1" applyAlignment="1">
      <alignment horizontal="left" vertical="center" wrapText="1"/>
    </xf>
    <xf numFmtId="0" fontId="34" fillId="0" borderId="10"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36" xfId="0" applyFont="1" applyBorder="1" applyAlignment="1">
      <alignment horizontal="left" vertical="center"/>
    </xf>
    <xf numFmtId="0" fontId="34" fillId="0" borderId="37" xfId="0" applyFont="1" applyBorder="1" applyAlignment="1">
      <alignment horizontal="left" vertical="center"/>
    </xf>
    <xf numFmtId="0" fontId="34" fillId="0" borderId="7" xfId="0" applyFont="1" applyBorder="1" applyAlignment="1">
      <alignment horizontal="left" vertical="center"/>
    </xf>
    <xf numFmtId="0" fontId="34" fillId="0" borderId="8" xfId="0" applyFont="1" applyBorder="1" applyAlignment="1">
      <alignment horizontal="left" vertical="center"/>
    </xf>
    <xf numFmtId="0" fontId="34" fillId="0" borderId="8" xfId="0" applyFont="1" applyBorder="1" applyAlignment="1">
      <alignment horizontal="center" vertical="center"/>
    </xf>
    <xf numFmtId="14" fontId="6" fillId="0" borderId="8" xfId="0" applyNumberFormat="1" applyFont="1" applyFill="1" applyBorder="1" applyAlignment="1">
      <alignment horizontal="center" vertical="center"/>
    </xf>
    <xf numFmtId="14" fontId="34" fillId="0" borderId="8" xfId="0" applyNumberFormat="1" applyFont="1" applyFill="1" applyBorder="1" applyAlignment="1">
      <alignment horizontal="center" vertical="center"/>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21" fillId="0" borderId="8" xfId="0" applyFont="1" applyFill="1" applyBorder="1" applyAlignment="1">
      <alignment vertical="center"/>
    </xf>
    <xf numFmtId="49" fontId="21" fillId="0" borderId="37" xfId="0" applyNumberFormat="1" applyFont="1" applyFill="1" applyBorder="1" applyAlignment="1">
      <alignment horizontal="left" vertical="center"/>
    </xf>
    <xf numFmtId="0" fontId="21" fillId="0" borderId="47" xfId="0" applyFont="1" applyFill="1" applyBorder="1" applyAlignment="1">
      <alignment horizontal="center" vertical="center"/>
    </xf>
    <xf numFmtId="0" fontId="34" fillId="0" borderId="47" xfId="0" applyFont="1" applyFill="1" applyBorder="1" applyAlignment="1">
      <alignment horizontal="center" vertical="center"/>
    </xf>
    <xf numFmtId="0" fontId="26" fillId="3" borderId="50" xfId="0" applyFont="1" applyFill="1" applyBorder="1" applyAlignment="1">
      <alignment horizontal="left" vertical="center"/>
    </xf>
    <xf numFmtId="0" fontId="26" fillId="3" borderId="14" xfId="0" applyFont="1" applyFill="1" applyBorder="1" applyAlignment="1">
      <alignment horizontal="left" vertical="center"/>
    </xf>
    <xf numFmtId="0" fontId="26" fillId="3" borderId="26" xfId="0" applyFont="1" applyFill="1" applyBorder="1" applyAlignment="1">
      <alignment horizontal="left" vertical="center"/>
    </xf>
    <xf numFmtId="0" fontId="26" fillId="3" borderId="28" xfId="0" applyFont="1" applyFill="1" applyBorder="1" applyAlignment="1">
      <alignment horizontal="left" vertical="center"/>
    </xf>
    <xf numFmtId="0" fontId="25" fillId="3" borderId="13" xfId="0" applyFont="1" applyFill="1" applyBorder="1" applyAlignment="1">
      <alignment horizontal="center" vertical="center"/>
    </xf>
    <xf numFmtId="0" fontId="25" fillId="3" borderId="50" xfId="0" applyFont="1" applyFill="1" applyBorder="1" applyAlignment="1">
      <alignment horizontal="center" vertical="center"/>
    </xf>
    <xf numFmtId="0" fontId="25" fillId="3" borderId="16" xfId="0" applyFont="1" applyFill="1" applyBorder="1" applyAlignment="1">
      <alignment horizontal="center" vertical="center"/>
    </xf>
    <xf numFmtId="0" fontId="25" fillId="3" borderId="26" xfId="0" applyFont="1" applyFill="1" applyBorder="1" applyAlignment="1">
      <alignment horizontal="center" vertical="center"/>
    </xf>
    <xf numFmtId="0" fontId="19" fillId="0" borderId="16" xfId="0" applyFont="1" applyFill="1" applyBorder="1" applyAlignment="1">
      <alignment horizontal="right" vertical="center"/>
    </xf>
    <xf numFmtId="0" fontId="19" fillId="0" borderId="26" xfId="0" applyFont="1" applyFill="1" applyBorder="1" applyAlignment="1">
      <alignment horizontal="right" vertical="center"/>
    </xf>
    <xf numFmtId="0" fontId="19" fillId="0" borderId="25" xfId="0" applyFont="1" applyFill="1" applyBorder="1" applyAlignment="1">
      <alignment vertical="center"/>
    </xf>
    <xf numFmtId="0" fontId="19" fillId="0" borderId="0" xfId="0" applyFont="1" applyFill="1" applyBorder="1" applyAlignment="1">
      <alignment vertical="center"/>
    </xf>
    <xf numFmtId="0" fontId="34" fillId="0" borderId="13" xfId="0" applyFont="1" applyFill="1" applyBorder="1" applyAlignment="1">
      <alignment horizontal="left" vertical="top"/>
    </xf>
    <xf numFmtId="0" fontId="34" fillId="0" borderId="50" xfId="0" applyFont="1" applyFill="1" applyBorder="1" applyAlignment="1">
      <alignment horizontal="left" vertical="top"/>
    </xf>
    <xf numFmtId="0" fontId="34" fillId="0" borderId="14" xfId="0" applyFont="1" applyFill="1" applyBorder="1" applyAlignment="1">
      <alignment horizontal="left" vertical="top"/>
    </xf>
    <xf numFmtId="0" fontId="34" fillId="0" borderId="25" xfId="0" applyFont="1" applyFill="1" applyBorder="1" applyAlignment="1">
      <alignment horizontal="left" vertical="top"/>
    </xf>
    <xf numFmtId="0" fontId="34" fillId="0" borderId="0" xfId="0" applyFont="1" applyFill="1" applyBorder="1" applyAlignment="1">
      <alignment horizontal="left" vertical="top"/>
    </xf>
    <xf numFmtId="0" fontId="34" fillId="0" borderId="27" xfId="0" applyFont="1" applyFill="1" applyBorder="1" applyAlignment="1">
      <alignment horizontal="left" vertical="top"/>
    </xf>
    <xf numFmtId="0" fontId="34" fillId="0" borderId="16" xfId="0" applyFont="1" applyFill="1" applyBorder="1" applyAlignment="1">
      <alignment horizontal="left" vertical="top"/>
    </xf>
    <xf numFmtId="0" fontId="34" fillId="0" borderId="26" xfId="0" applyFont="1" applyFill="1" applyBorder="1" applyAlignment="1">
      <alignment horizontal="left" vertical="top"/>
    </xf>
    <xf numFmtId="0" fontId="34" fillId="0" borderId="28" xfId="0" applyFont="1" applyFill="1" applyBorder="1" applyAlignment="1">
      <alignment horizontal="left" vertical="top"/>
    </xf>
    <xf numFmtId="0" fontId="34" fillId="0" borderId="26" xfId="0" applyFont="1" applyFill="1" applyBorder="1" applyAlignment="1">
      <alignment horizontal="left" vertical="center" wrapText="1"/>
    </xf>
    <xf numFmtId="0" fontId="34" fillId="0" borderId="26" xfId="0" applyFont="1" applyFill="1" applyBorder="1" applyAlignment="1">
      <alignment horizontal="center" vertical="top" wrapText="1"/>
    </xf>
    <xf numFmtId="0" fontId="34" fillId="0" borderId="28" xfId="0" applyFont="1" applyFill="1" applyBorder="1" applyAlignment="1">
      <alignment horizontal="center" vertical="top" wrapText="1"/>
    </xf>
    <xf numFmtId="0" fontId="31" fillId="3" borderId="1" xfId="0" applyFont="1" applyFill="1" applyBorder="1" applyAlignment="1" applyProtection="1">
      <alignment horizontal="left" vertical="center" wrapText="1"/>
      <protection hidden="1"/>
    </xf>
    <xf numFmtId="0" fontId="31" fillId="3" borderId="2" xfId="0" applyFont="1" applyFill="1" applyBorder="1" applyAlignment="1" applyProtection="1">
      <alignment horizontal="left" vertical="center" wrapText="1"/>
      <protection hidden="1"/>
    </xf>
    <xf numFmtId="0" fontId="31" fillId="3" borderId="3" xfId="0" applyFont="1" applyFill="1" applyBorder="1" applyAlignment="1" applyProtection="1">
      <alignment horizontal="left" vertical="center" wrapText="1"/>
      <protection hidden="1"/>
    </xf>
    <xf numFmtId="0" fontId="34" fillId="0" borderId="13" xfId="0" applyFont="1" applyFill="1" applyBorder="1" applyAlignment="1">
      <alignment horizontal="left"/>
    </xf>
    <xf numFmtId="0" fontId="34" fillId="0" borderId="50" xfId="0" applyFont="1" applyFill="1" applyBorder="1" applyAlignment="1">
      <alignment horizontal="left"/>
    </xf>
    <xf numFmtId="0" fontId="34" fillId="0" borderId="50" xfId="0" applyFont="1" applyFill="1" applyBorder="1" applyAlignment="1">
      <alignment horizontal="center" wrapText="1"/>
    </xf>
    <xf numFmtId="0" fontId="34" fillId="0" borderId="14" xfId="0" applyFont="1" applyFill="1" applyBorder="1" applyAlignment="1">
      <alignment horizontal="center" wrapText="1"/>
    </xf>
    <xf numFmtId="0" fontId="31" fillId="3" borderId="2" xfId="0" applyFont="1" applyFill="1" applyBorder="1" applyAlignment="1" applyProtection="1">
      <alignment horizontal="left" vertical="center"/>
      <protection hidden="1"/>
    </xf>
    <xf numFmtId="0" fontId="31" fillId="3" borderId="3" xfId="0" applyFont="1" applyFill="1" applyBorder="1" applyAlignment="1" applyProtection="1">
      <alignment horizontal="left" vertical="center"/>
      <protection hidden="1"/>
    </xf>
    <xf numFmtId="0" fontId="34" fillId="0" borderId="1" xfId="0" applyFont="1" applyFill="1" applyBorder="1" applyAlignment="1">
      <alignment horizontal="center" vertical="top"/>
    </xf>
    <xf numFmtId="0" fontId="34" fillId="0" borderId="2" xfId="0" applyFont="1" applyFill="1" applyBorder="1" applyAlignment="1">
      <alignment horizontal="center" vertical="top"/>
    </xf>
    <xf numFmtId="0" fontId="34" fillId="0" borderId="3" xfId="0" applyFont="1" applyFill="1" applyBorder="1" applyAlignment="1">
      <alignment horizontal="center" vertical="top"/>
    </xf>
    <xf numFmtId="0" fontId="31" fillId="3" borderId="1" xfId="0" applyFont="1" applyFill="1" applyBorder="1" applyAlignment="1" applyProtection="1">
      <alignment horizontal="left" vertical="center"/>
      <protection hidden="1"/>
    </xf>
    <xf numFmtId="0" fontId="34" fillId="0" borderId="13" xfId="0" applyFont="1" applyFill="1" applyBorder="1" applyAlignment="1">
      <alignment horizontal="center" vertical="top"/>
    </xf>
    <xf numFmtId="0" fontId="34" fillId="0" borderId="50" xfId="0" applyFont="1" applyFill="1" applyBorder="1" applyAlignment="1">
      <alignment horizontal="center" vertical="top"/>
    </xf>
    <xf numFmtId="0" fontId="34" fillId="0" borderId="14" xfId="0" applyFont="1" applyFill="1" applyBorder="1" applyAlignment="1">
      <alignment horizontal="center" vertical="top"/>
    </xf>
    <xf numFmtId="0" fontId="34" fillId="0" borderId="25" xfId="0" applyFont="1" applyFill="1" applyBorder="1" applyAlignment="1">
      <alignment horizontal="center" vertical="top"/>
    </xf>
    <xf numFmtId="0" fontId="34" fillId="0" borderId="0" xfId="0" applyFont="1" applyFill="1" applyBorder="1" applyAlignment="1">
      <alignment horizontal="center" vertical="top"/>
    </xf>
    <xf numFmtId="0" fontId="34" fillId="0" borderId="27" xfId="0" applyFont="1" applyFill="1" applyBorder="1" applyAlignment="1">
      <alignment horizontal="center" vertical="top"/>
    </xf>
    <xf numFmtId="0" fontId="34" fillId="0" borderId="16" xfId="0" applyFont="1" applyFill="1" applyBorder="1" applyAlignment="1">
      <alignment horizontal="center" vertical="top"/>
    </xf>
    <xf numFmtId="0" fontId="34" fillId="0" borderId="26" xfId="0" applyFont="1" applyFill="1" applyBorder="1" applyAlignment="1">
      <alignment horizontal="center" vertical="top"/>
    </xf>
    <xf numFmtId="0" fontId="34" fillId="0" borderId="28" xfId="0" applyFont="1" applyFill="1" applyBorder="1" applyAlignment="1">
      <alignment horizontal="center" vertical="top"/>
    </xf>
    <xf numFmtId="0" fontId="19" fillId="0" borderId="13" xfId="0" applyFont="1" applyBorder="1" applyAlignment="1">
      <alignment horizontal="center" vertical="top" wrapText="1"/>
    </xf>
    <xf numFmtId="0" fontId="19" fillId="0" borderId="50" xfId="0" applyFont="1" applyBorder="1" applyAlignment="1">
      <alignment horizontal="center" vertical="top" wrapText="1"/>
    </xf>
    <xf numFmtId="0" fontId="19" fillId="0" borderId="25" xfId="0" applyFont="1" applyBorder="1" applyAlignment="1">
      <alignment horizontal="center" vertical="top" wrapText="1"/>
    </xf>
    <xf numFmtId="0" fontId="19" fillId="0" borderId="0" xfId="0" applyFont="1" applyBorder="1" applyAlignment="1">
      <alignment horizontal="center" vertical="top" wrapText="1"/>
    </xf>
    <xf numFmtId="0" fontId="19" fillId="0" borderId="16" xfId="0" applyFont="1" applyBorder="1" applyAlignment="1">
      <alignment horizontal="center" vertical="top" wrapText="1"/>
    </xf>
    <xf numFmtId="0" fontId="19" fillId="0" borderId="26" xfId="0" applyFont="1" applyBorder="1" applyAlignment="1">
      <alignment horizontal="center" vertical="top" wrapText="1"/>
    </xf>
    <xf numFmtId="0" fontId="19" fillId="0" borderId="13" xfId="0" applyFont="1" applyFill="1" applyBorder="1" applyAlignment="1">
      <alignment vertical="center"/>
    </xf>
    <xf numFmtId="0" fontId="19" fillId="0" borderId="50" xfId="0" applyFont="1" applyFill="1" applyBorder="1" applyAlignment="1">
      <alignment vertical="center"/>
    </xf>
    <xf numFmtId="0" fontId="34" fillId="0" borderId="26" xfId="0" applyFont="1" applyFill="1" applyBorder="1" applyAlignment="1">
      <alignment horizontal="center" vertical="center"/>
    </xf>
    <xf numFmtId="0" fontId="19" fillId="0" borderId="26" xfId="0" applyFont="1" applyFill="1" applyBorder="1" applyAlignment="1">
      <alignment vertical="center"/>
    </xf>
    <xf numFmtId="0" fontId="19" fillId="0" borderId="16" xfId="0" applyFont="1" applyFill="1" applyBorder="1" applyAlignment="1">
      <alignment vertical="center"/>
    </xf>
    <xf numFmtId="0" fontId="34" fillId="0" borderId="50" xfId="0" applyFont="1" applyFill="1" applyBorder="1" applyAlignment="1">
      <alignment vertical="center"/>
    </xf>
    <xf numFmtId="0" fontId="34" fillId="0" borderId="26" xfId="0" applyFont="1" applyFill="1" applyBorder="1" applyAlignment="1">
      <alignment vertical="center"/>
    </xf>
    <xf numFmtId="0" fontId="19" fillId="0" borderId="1" xfId="0" applyFont="1" applyFill="1" applyBorder="1" applyAlignment="1">
      <alignment horizontal="left" vertical="top" wrapText="1"/>
    </xf>
    <xf numFmtId="0" fontId="19" fillId="0" borderId="2" xfId="0" applyFont="1" applyFill="1" applyBorder="1" applyAlignment="1">
      <alignment horizontal="left" vertical="top" wrapText="1"/>
    </xf>
    <xf numFmtId="0" fontId="19" fillId="0" borderId="1" xfId="0" applyFont="1" applyFill="1" applyBorder="1" applyAlignment="1">
      <alignment horizontal="center" vertical="top"/>
    </xf>
    <xf numFmtId="0" fontId="19" fillId="0" borderId="2" xfId="0" applyFont="1" applyFill="1" applyBorder="1" applyAlignment="1">
      <alignment horizontal="center" vertical="top"/>
    </xf>
    <xf numFmtId="0" fontId="19" fillId="0" borderId="3" xfId="0" applyFont="1" applyFill="1" applyBorder="1" applyAlignment="1">
      <alignment horizontal="center" vertical="top"/>
    </xf>
    <xf numFmtId="0" fontId="34" fillId="0" borderId="0" xfId="0" applyFont="1" applyFill="1" applyBorder="1" applyAlignment="1">
      <alignment vertical="center"/>
    </xf>
    <xf numFmtId="0" fontId="7" fillId="3" borderId="12" xfId="2" applyFont="1" applyFill="1" applyBorder="1" applyAlignment="1" applyProtection="1">
      <alignment horizontal="left" vertical="center" wrapText="1" indent="1"/>
      <protection hidden="1"/>
    </xf>
    <xf numFmtId="0" fontId="7" fillId="3" borderId="15" xfId="2" applyFont="1" applyFill="1" applyBorder="1" applyAlignment="1" applyProtection="1">
      <alignment horizontal="left" vertical="center" wrapText="1" indent="1"/>
      <protection hidden="1"/>
    </xf>
    <xf numFmtId="0" fontId="3" fillId="0" borderId="0" xfId="0" applyFont="1" applyBorder="1" applyAlignment="1">
      <alignment horizontal="left" vertical="center"/>
    </xf>
    <xf numFmtId="0" fontId="3" fillId="0" borderId="26" xfId="0" applyFont="1" applyBorder="1" applyAlignment="1">
      <alignment horizontal="left" vertical="center"/>
    </xf>
    <xf numFmtId="0" fontId="0" fillId="0" borderId="0" xfId="0" applyAlignment="1">
      <alignment horizontal="left" vertical="center"/>
    </xf>
    <xf numFmtId="0" fontId="0" fillId="0" borderId="26" xfId="0" applyBorder="1" applyAlignment="1">
      <alignment horizontal="left" vertical="center"/>
    </xf>
    <xf numFmtId="14" fontId="7" fillId="3" borderId="12" xfId="2" applyNumberFormat="1" applyFont="1" applyFill="1" applyBorder="1" applyAlignment="1" applyProtection="1">
      <alignment horizontal="center" vertical="center" wrapText="1"/>
      <protection hidden="1"/>
    </xf>
    <xf numFmtId="14" fontId="7" fillId="3" borderId="15" xfId="2" applyNumberFormat="1" applyFont="1" applyFill="1" applyBorder="1" applyAlignment="1" applyProtection="1">
      <alignment horizontal="center" vertical="center" wrapText="1"/>
      <protection hidden="1"/>
    </xf>
    <xf numFmtId="49" fontId="7" fillId="3" borderId="12" xfId="2" applyNumberFormat="1" applyFont="1" applyFill="1" applyBorder="1" applyAlignment="1" applyProtection="1">
      <alignment horizontal="left" vertical="center" wrapText="1" indent="1"/>
      <protection hidden="1"/>
    </xf>
    <xf numFmtId="49" fontId="7" fillId="3" borderId="15" xfId="2" applyNumberFormat="1" applyFont="1" applyFill="1" applyBorder="1" applyAlignment="1" applyProtection="1">
      <alignment horizontal="left" vertical="center" wrapText="1" indent="1"/>
      <protection hidden="1"/>
    </xf>
    <xf numFmtId="49" fontId="7" fillId="3" borderId="13" xfId="2" applyNumberFormat="1" applyFont="1" applyFill="1" applyBorder="1" applyAlignment="1" applyProtection="1">
      <alignment horizontal="center" vertical="center" wrapText="1"/>
      <protection hidden="1"/>
    </xf>
    <xf numFmtId="49" fontId="7" fillId="3" borderId="14" xfId="2" applyNumberFormat="1" applyFont="1" applyFill="1" applyBorder="1" applyAlignment="1" applyProtection="1">
      <alignment horizontal="center" vertical="center" wrapText="1"/>
      <protection hidden="1"/>
    </xf>
    <xf numFmtId="49" fontId="7" fillId="3" borderId="12" xfId="2" applyNumberFormat="1" applyFont="1" applyFill="1" applyBorder="1" applyAlignment="1" applyProtection="1">
      <alignment horizontal="center" vertical="center" wrapText="1"/>
      <protection hidden="1"/>
    </xf>
    <xf numFmtId="49" fontId="7" fillId="3" borderId="15" xfId="2" applyNumberFormat="1" applyFont="1" applyFill="1" applyBorder="1" applyAlignment="1" applyProtection="1">
      <alignment horizontal="center" vertical="center" wrapText="1"/>
      <protection hidden="1"/>
    </xf>
    <xf numFmtId="0" fontId="0" fillId="0" borderId="0" xfId="0" applyBorder="1" applyAlignment="1">
      <alignment horizontal="left" vertical="center"/>
    </xf>
    <xf numFmtId="0" fontId="7" fillId="3" borderId="18" xfId="2" applyFont="1" applyFill="1" applyBorder="1" applyAlignment="1" applyProtection="1">
      <alignment horizontal="center" vertical="center" wrapText="1"/>
      <protection hidden="1"/>
    </xf>
    <xf numFmtId="14" fontId="7" fillId="3" borderId="18" xfId="2" applyNumberFormat="1" applyFont="1" applyFill="1" applyBorder="1" applyAlignment="1" applyProtection="1">
      <alignment horizontal="center" vertical="center" wrapText="1"/>
      <protection hidden="1"/>
    </xf>
    <xf numFmtId="49" fontId="7" fillId="3" borderId="18" xfId="2" applyNumberFormat="1" applyFont="1" applyFill="1" applyBorder="1" applyAlignment="1" applyProtection="1">
      <alignment horizontal="center" vertical="center" wrapText="1"/>
      <protection hidden="1"/>
    </xf>
    <xf numFmtId="0" fontId="19" fillId="0" borderId="36" xfId="0" applyFont="1" applyBorder="1" applyAlignment="1">
      <alignment horizontal="left" vertical="center"/>
    </xf>
    <xf numFmtId="0" fontId="19" fillId="0" borderId="37" xfId="0" applyFont="1" applyBorder="1" applyAlignment="1">
      <alignment horizontal="left" vertical="center"/>
    </xf>
    <xf numFmtId="0" fontId="19" fillId="0" borderId="37" xfId="0" applyFont="1" applyFill="1" applyBorder="1" applyAlignment="1">
      <alignment horizontal="left" vertical="center"/>
    </xf>
    <xf numFmtId="0" fontId="19" fillId="0" borderId="38" xfId="0" applyFont="1" applyFill="1" applyBorder="1" applyAlignment="1">
      <alignment horizontal="left" vertical="center"/>
    </xf>
    <xf numFmtId="44" fontId="19" fillId="0" borderId="37" xfId="1" applyFont="1" applyFill="1" applyBorder="1" applyAlignment="1">
      <alignment horizontal="center"/>
    </xf>
    <xf numFmtId="44" fontId="19" fillId="0" borderId="38" xfId="1" applyFont="1" applyFill="1" applyBorder="1" applyAlignment="1">
      <alignment horizontal="center"/>
    </xf>
    <xf numFmtId="0" fontId="19" fillId="0" borderId="37" xfId="0" applyFont="1" applyBorder="1" applyAlignment="1">
      <alignment horizontal="center"/>
    </xf>
    <xf numFmtId="0" fontId="26" fillId="2" borderId="36" xfId="0" applyFont="1" applyFill="1" applyBorder="1" applyAlignment="1">
      <alignment horizontal="center"/>
    </xf>
    <xf numFmtId="0" fontId="26" fillId="2" borderId="37" xfId="0" applyFont="1" applyFill="1" applyBorder="1" applyAlignment="1">
      <alignment horizontal="center"/>
    </xf>
    <xf numFmtId="0" fontId="26" fillId="2" borderId="38" xfId="0" applyFont="1" applyFill="1" applyBorder="1" applyAlignment="1">
      <alignment horizontal="center"/>
    </xf>
    <xf numFmtId="0" fontId="20" fillId="0" borderId="0" xfId="0" applyNumberFormat="1" applyFont="1" applyFill="1" applyBorder="1" applyAlignment="1">
      <alignment horizontal="center" vertical="center"/>
    </xf>
    <xf numFmtId="14" fontId="19" fillId="0" borderId="0" xfId="0" applyNumberFormat="1" applyFont="1" applyFill="1" applyBorder="1" applyAlignment="1">
      <alignment horizontal="center" vertical="center"/>
    </xf>
    <xf numFmtId="0" fontId="19" fillId="0" borderId="0" xfId="0" applyNumberFormat="1" applyFont="1" applyFill="1" applyBorder="1" applyAlignment="1">
      <alignment horizontal="center" vertical="center"/>
    </xf>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26" fillId="2" borderId="4"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6" xfId="0" applyFont="1" applyFill="1" applyBorder="1" applyAlignment="1">
      <alignment horizontal="center" vertical="center"/>
    </xf>
    <xf numFmtId="0" fontId="26" fillId="2" borderId="10" xfId="0" applyFont="1" applyFill="1" applyBorder="1" applyAlignment="1">
      <alignment horizontal="center" vertical="center"/>
    </xf>
    <xf numFmtId="0" fontId="26" fillId="2" borderId="0" xfId="0" applyFont="1" applyFill="1" applyBorder="1" applyAlignment="1">
      <alignment horizontal="center" vertical="center"/>
    </xf>
    <xf numFmtId="0" fontId="26" fillId="2" borderId="11" xfId="0" applyFont="1" applyFill="1" applyBorder="1" applyAlignment="1">
      <alignment horizontal="center" vertical="center"/>
    </xf>
    <xf numFmtId="0" fontId="26" fillId="2" borderId="4"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11" xfId="0" applyFont="1" applyFill="1" applyBorder="1" applyAlignment="1">
      <alignment horizontal="center" vertical="center" wrapText="1"/>
    </xf>
    <xf numFmtId="44" fontId="19" fillId="0" borderId="46" xfId="0" applyNumberFormat="1" applyFont="1" applyBorder="1" applyAlignment="1">
      <alignment horizontal="center"/>
    </xf>
    <xf numFmtId="0" fontId="26" fillId="2" borderId="45" xfId="0" applyFont="1" applyFill="1" applyBorder="1" applyAlignment="1">
      <alignment horizontal="center"/>
    </xf>
    <xf numFmtId="0" fontId="26" fillId="2" borderId="44" xfId="0" applyFont="1" applyFill="1" applyBorder="1" applyAlignment="1">
      <alignment horizontal="center"/>
    </xf>
    <xf numFmtId="0" fontId="26" fillId="2" borderId="43" xfId="0" applyFont="1" applyFill="1" applyBorder="1" applyAlignment="1">
      <alignment horizontal="center"/>
    </xf>
    <xf numFmtId="44" fontId="19" fillId="0" borderId="44" xfId="1" applyFont="1" applyFill="1" applyBorder="1" applyAlignment="1">
      <alignment horizontal="center"/>
    </xf>
    <xf numFmtId="44" fontId="19" fillId="0" borderId="43" xfId="1" applyFont="1" applyFill="1" applyBorder="1" applyAlignment="1">
      <alignment horizontal="center"/>
    </xf>
    <xf numFmtId="0" fontId="19" fillId="0" borderId="44" xfId="0" applyFont="1" applyBorder="1" applyAlignment="1">
      <alignment horizontal="center"/>
    </xf>
    <xf numFmtId="44" fontId="19" fillId="0" borderId="0" xfId="0" applyNumberFormat="1" applyFont="1" applyBorder="1" applyAlignment="1">
      <alignment horizontal="center"/>
    </xf>
    <xf numFmtId="0" fontId="19" fillId="0" borderId="0" xfId="0" applyFont="1" applyBorder="1" applyAlignment="1">
      <alignment horizontal="center"/>
    </xf>
    <xf numFmtId="0" fontId="19" fillId="0" borderId="36" xfId="0" applyFont="1" applyBorder="1" applyAlignment="1">
      <alignment horizontal="left"/>
    </xf>
    <xf numFmtId="0" fontId="19" fillId="0" borderId="37" xfId="0" applyFont="1" applyBorder="1" applyAlignment="1">
      <alignment horizontal="left"/>
    </xf>
    <xf numFmtId="44" fontId="19" fillId="0" borderId="37" xfId="1" applyFont="1" applyFill="1" applyBorder="1" applyAlignment="1">
      <alignment horizontal="left" vertical="center"/>
    </xf>
    <xf numFmtId="44" fontId="19" fillId="0" borderId="38" xfId="1" applyFont="1" applyFill="1" applyBorder="1" applyAlignment="1">
      <alignment horizontal="left" vertical="center"/>
    </xf>
    <xf numFmtId="44" fontId="19" fillId="0" borderId="37" xfId="1" applyFont="1" applyFill="1" applyBorder="1" applyAlignment="1">
      <alignment horizontal="center" vertical="center"/>
    </xf>
    <xf numFmtId="0" fontId="21" fillId="0" borderId="5" xfId="0" applyFont="1" applyFill="1" applyBorder="1" applyAlignment="1">
      <alignment horizontal="left" vertical="center"/>
    </xf>
    <xf numFmtId="0" fontId="21" fillId="0" borderId="6" xfId="0" applyFont="1" applyFill="1" applyBorder="1" applyAlignment="1">
      <alignment horizontal="center" vertical="center"/>
    </xf>
    <xf numFmtId="0" fontId="34" fillId="0" borderId="0" xfId="0" applyFont="1" applyBorder="1" applyAlignment="1">
      <alignment horizontal="right" vertical="center"/>
    </xf>
    <xf numFmtId="0" fontId="26" fillId="2" borderId="18" xfId="0" applyFont="1" applyFill="1" applyBorder="1" applyAlignment="1">
      <alignment horizontal="left" vertical="center"/>
    </xf>
    <xf numFmtId="44" fontId="34" fillId="0" borderId="8" xfId="0" applyNumberFormat="1" applyFont="1" applyBorder="1" applyAlignment="1">
      <alignment horizontal="center" vertical="center"/>
    </xf>
    <xf numFmtId="0" fontId="34" fillId="0" borderId="9" xfId="0" applyFont="1" applyBorder="1" applyAlignment="1">
      <alignment horizontal="center" vertical="center"/>
    </xf>
    <xf numFmtId="165" fontId="34" fillId="0" borderId="39" xfId="1" applyNumberFormat="1" applyFont="1" applyFill="1" applyBorder="1" applyAlignment="1">
      <alignment horizontal="right"/>
    </xf>
    <xf numFmtId="0" fontId="34" fillId="0" borderId="41" xfId="0" applyFont="1" applyBorder="1" applyAlignment="1">
      <alignment horizontal="left" vertical="center" wrapText="1"/>
    </xf>
    <xf numFmtId="0" fontId="34" fillId="0" borderId="39" xfId="0" applyFont="1" applyBorder="1" applyAlignment="1">
      <alignment horizontal="left" vertical="center" wrapText="1"/>
    </xf>
    <xf numFmtId="0" fontId="34" fillId="0" borderId="9" xfId="0" applyFont="1" applyBorder="1" applyAlignment="1">
      <alignment horizontal="left" vertical="center"/>
    </xf>
    <xf numFmtId="0" fontId="34" fillId="0" borderId="4" xfId="0" applyFont="1" applyFill="1" applyBorder="1" applyAlignment="1">
      <alignment horizontal="left" vertical="top" wrapText="1"/>
    </xf>
    <xf numFmtId="0" fontId="34" fillId="0" borderId="5" xfId="0" applyFont="1" applyFill="1" applyBorder="1" applyAlignment="1">
      <alignment horizontal="left" vertical="top" wrapText="1"/>
    </xf>
    <xf numFmtId="0" fontId="34" fillId="0" borderId="7" xfId="0" applyFont="1" applyFill="1" applyBorder="1" applyAlignment="1">
      <alignment horizontal="left" vertical="top" wrapText="1"/>
    </xf>
    <xf numFmtId="0" fontId="34" fillId="0" borderId="8" xfId="0" applyFont="1" applyFill="1" applyBorder="1" applyAlignment="1">
      <alignment horizontal="left" vertical="top" wrapText="1"/>
    </xf>
    <xf numFmtId="0" fontId="21" fillId="0" borderId="8" xfId="0" applyFont="1" applyFill="1" applyBorder="1" applyAlignment="1"/>
    <xf numFmtId="0" fontId="19" fillId="0" borderId="5" xfId="0" applyFont="1" applyFill="1" applyBorder="1" applyAlignment="1">
      <alignment horizontal="left" vertical="center"/>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0" fontId="34" fillId="0" borderId="36" xfId="0" applyFont="1" applyBorder="1" applyAlignment="1">
      <alignment horizontal="left" vertical="center" wrapText="1"/>
    </xf>
    <xf numFmtId="0" fontId="34" fillId="0" borderId="37" xfId="0" applyFont="1" applyBorder="1" applyAlignment="1">
      <alignment horizontal="left" vertical="center" wrapText="1"/>
    </xf>
    <xf numFmtId="0" fontId="19" fillId="0" borderId="37" xfId="0" applyFont="1" applyFill="1" applyBorder="1" applyAlignment="1">
      <alignment horizontal="center" vertical="center"/>
    </xf>
    <xf numFmtId="0" fontId="36" fillId="0" borderId="0" xfId="0" applyFont="1" applyAlignment="1">
      <alignment horizontal="center" vertical="top"/>
    </xf>
    <xf numFmtId="0" fontId="34" fillId="0" borderId="53" xfId="0" applyFont="1" applyBorder="1" applyAlignment="1">
      <alignment horizontal="left"/>
    </xf>
    <xf numFmtId="0" fontId="34" fillId="0" borderId="50" xfId="0" applyFont="1" applyBorder="1" applyAlignment="1">
      <alignment horizontal="left"/>
    </xf>
    <xf numFmtId="14" fontId="34" fillId="0" borderId="37" xfId="0" applyNumberFormat="1" applyFont="1" applyFill="1" applyBorder="1" applyAlignment="1">
      <alignment horizontal="center" vertical="center"/>
    </xf>
    <xf numFmtId="0" fontId="34" fillId="0" borderId="37" xfId="0" applyFont="1" applyBorder="1" applyAlignment="1">
      <alignment horizontal="center" vertical="center"/>
    </xf>
    <xf numFmtId="0" fontId="34" fillId="0" borderId="50" xfId="0" applyFont="1" applyFill="1" applyBorder="1" applyAlignment="1">
      <alignment horizontal="center" vertical="center"/>
    </xf>
    <xf numFmtId="0" fontId="34" fillId="0" borderId="54" xfId="0" applyFont="1" applyFill="1" applyBorder="1" applyAlignment="1">
      <alignment horizontal="center" vertical="center"/>
    </xf>
    <xf numFmtId="49" fontId="34" fillId="0" borderId="37" xfId="0" applyNumberFormat="1" applyFont="1" applyFill="1" applyBorder="1" applyAlignment="1">
      <alignment horizontal="center" vertical="center"/>
    </xf>
    <xf numFmtId="0" fontId="19" fillId="0" borderId="0" xfId="0" applyFont="1" applyBorder="1" applyAlignment="1">
      <alignment horizontal="right"/>
    </xf>
    <xf numFmtId="0" fontId="41" fillId="0" borderId="0" xfId="0" applyNumberFormat="1" applyFont="1" applyFill="1" applyBorder="1" applyAlignment="1">
      <alignment horizontal="center" vertical="center"/>
    </xf>
    <xf numFmtId="49" fontId="19" fillId="0" borderId="0" xfId="1" applyNumberFormat="1" applyFont="1" applyFill="1" applyBorder="1" applyAlignment="1">
      <alignment horizontal="center"/>
    </xf>
    <xf numFmtId="49" fontId="19" fillId="0" borderId="40" xfId="1" applyNumberFormat="1" applyFont="1" applyFill="1" applyBorder="1" applyAlignment="1">
      <alignment horizontal="center"/>
    </xf>
    <xf numFmtId="0" fontId="19" fillId="0" borderId="6" xfId="0" applyFont="1" applyFill="1" applyBorder="1" applyAlignment="1">
      <alignment horizontal="left" vertical="center"/>
    </xf>
    <xf numFmtId="0" fontId="19" fillId="0" borderId="11" xfId="0" applyFont="1" applyFill="1" applyBorder="1" applyAlignment="1">
      <alignment horizontal="left" vertical="center"/>
    </xf>
    <xf numFmtId="0" fontId="19" fillId="0" borderId="9" xfId="0" applyFont="1" applyFill="1" applyBorder="1" applyAlignment="1">
      <alignment horizontal="left" vertical="center"/>
    </xf>
    <xf numFmtId="0" fontId="34" fillId="0" borderId="10" xfId="0" applyFont="1" applyBorder="1" applyAlignment="1">
      <alignment horizontal="left" vertical="center"/>
    </xf>
    <xf numFmtId="0" fontId="34" fillId="0" borderId="0" xfId="0" applyFont="1" applyBorder="1" applyAlignment="1">
      <alignment horizontal="left" vertical="center"/>
    </xf>
    <xf numFmtId="0" fontId="34" fillId="0" borderId="11" xfId="0" applyFont="1" applyBorder="1" applyAlignment="1">
      <alignment horizontal="left" vertical="center"/>
    </xf>
    <xf numFmtId="44" fontId="34" fillId="0" borderId="11" xfId="1" applyFont="1" applyFill="1" applyBorder="1" applyAlignment="1">
      <alignment horizontal="center" vertical="center"/>
    </xf>
    <xf numFmtId="0" fontId="34" fillId="0" borderId="41" xfId="0" applyFont="1" applyBorder="1" applyAlignment="1">
      <alignment horizontal="left" vertical="center"/>
    </xf>
    <xf numFmtId="0" fontId="34" fillId="0" borderId="39" xfId="0" applyFont="1" applyBorder="1" applyAlignment="1">
      <alignment horizontal="left" vertical="center"/>
    </xf>
    <xf numFmtId="0" fontId="34" fillId="0" borderId="42" xfId="0" applyFont="1" applyBorder="1" applyAlignment="1">
      <alignment horizontal="left" vertical="center"/>
    </xf>
    <xf numFmtId="44" fontId="34" fillId="0" borderId="39" xfId="1" applyFont="1" applyFill="1" applyBorder="1" applyAlignment="1">
      <alignment horizontal="center" vertical="center"/>
    </xf>
    <xf numFmtId="44" fontId="34" fillId="0" borderId="42" xfId="1" applyFont="1" applyFill="1" applyBorder="1" applyAlignment="1">
      <alignment horizontal="center" vertical="center"/>
    </xf>
    <xf numFmtId="0" fontId="34" fillId="0" borderId="0" xfId="0" applyFont="1" applyAlignment="1">
      <alignment horizontal="left" vertical="top" wrapText="1"/>
    </xf>
    <xf numFmtId="0" fontId="34" fillId="0" borderId="0" xfId="0" applyFont="1" applyAlignment="1">
      <alignment horizontal="left" vertical="top"/>
    </xf>
    <xf numFmtId="0" fontId="34" fillId="0" borderId="0" xfId="0" applyFont="1" applyAlignment="1">
      <alignment horizontal="left" vertical="center"/>
    </xf>
    <xf numFmtId="0" fontId="34" fillId="0" borderId="0" xfId="0" applyFont="1" applyAlignment="1">
      <alignment horizontal="left"/>
    </xf>
    <xf numFmtId="0" fontId="34" fillId="0" borderId="5" xfId="0" applyFont="1" applyBorder="1" applyAlignment="1">
      <alignment horizontal="left" vertical="center"/>
    </xf>
    <xf numFmtId="0" fontId="34" fillId="0" borderId="6" xfId="0" applyFont="1" applyBorder="1" applyAlignment="1">
      <alignment horizontal="left" vertical="center"/>
    </xf>
    <xf numFmtId="0" fontId="34" fillId="0" borderId="8" xfId="0" applyFont="1" applyBorder="1" applyAlignment="1">
      <alignment horizontal="right" vertical="center"/>
    </xf>
    <xf numFmtId="0" fontId="37" fillId="0" borderId="0" xfId="0" applyFont="1" applyAlignment="1">
      <alignment horizontal="center" vertical="center" wrapText="1"/>
    </xf>
    <xf numFmtId="44" fontId="34" fillId="0" borderId="50" xfId="1" applyFont="1" applyFill="1" applyBorder="1" applyAlignment="1">
      <alignment horizontal="center" vertical="center"/>
    </xf>
    <xf numFmtId="44" fontId="34" fillId="0" borderId="54" xfId="1" applyFont="1" applyFill="1" applyBorder="1" applyAlignment="1">
      <alignment horizontal="center" vertical="center"/>
    </xf>
    <xf numFmtId="44" fontId="34" fillId="0" borderId="8" xfId="1" applyFont="1" applyFill="1" applyBorder="1" applyAlignment="1">
      <alignment horizontal="center" vertical="center"/>
    </xf>
    <xf numFmtId="44" fontId="34" fillId="0" borderId="9" xfId="1" applyFont="1" applyFill="1" applyBorder="1" applyAlignment="1">
      <alignment horizontal="center" vertical="center"/>
    </xf>
    <xf numFmtId="0" fontId="34" fillId="0" borderId="5" xfId="0" applyFont="1" applyBorder="1" applyAlignment="1">
      <alignment horizontal="right" vertical="center"/>
    </xf>
    <xf numFmtId="0" fontId="38" fillId="0" borderId="4"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6" xfId="0" applyFont="1" applyBorder="1" applyAlignment="1">
      <alignment horizontal="center" vertical="center" wrapText="1"/>
    </xf>
    <xf numFmtId="0" fontId="34" fillId="0" borderId="4" xfId="0" applyFont="1" applyBorder="1" applyAlignment="1">
      <alignment horizontal="center" vertical="center"/>
    </xf>
    <xf numFmtId="0" fontId="34" fillId="0" borderId="5" xfId="0" applyFont="1" applyBorder="1" applyAlignment="1">
      <alignment horizontal="center" vertical="center"/>
    </xf>
    <xf numFmtId="0" fontId="34" fillId="0" borderId="6" xfId="0" applyFont="1" applyBorder="1" applyAlignment="1">
      <alignment horizontal="center" vertical="center"/>
    </xf>
    <xf numFmtId="0" fontId="34" fillId="0" borderId="4" xfId="0" applyFont="1" applyBorder="1" applyAlignment="1">
      <alignment horizontal="center"/>
    </xf>
    <xf numFmtId="0" fontId="34" fillId="0" borderId="5" xfId="0" applyFont="1" applyBorder="1" applyAlignment="1">
      <alignment horizontal="center"/>
    </xf>
    <xf numFmtId="0" fontId="34" fillId="0" borderId="6" xfId="0" applyFont="1" applyBorder="1" applyAlignment="1">
      <alignment horizontal="center"/>
    </xf>
    <xf numFmtId="0" fontId="38" fillId="0" borderId="4" xfId="0" applyFont="1" applyBorder="1" applyAlignment="1">
      <alignment horizontal="center"/>
    </xf>
    <xf numFmtId="0" fontId="38" fillId="0" borderId="5" xfId="0" applyFont="1" applyBorder="1" applyAlignment="1">
      <alignment horizontal="center"/>
    </xf>
    <xf numFmtId="0" fontId="38" fillId="0" borderId="6" xfId="0" applyFont="1" applyBorder="1" applyAlignment="1">
      <alignment horizontal="center"/>
    </xf>
    <xf numFmtId="44" fontId="34" fillId="0" borderId="39" xfId="1" applyFont="1" applyFill="1" applyBorder="1" applyAlignment="1">
      <alignment horizontal="center"/>
    </xf>
    <xf numFmtId="44" fontId="34" fillId="0" borderId="42" xfId="1" applyFont="1" applyFill="1" applyBorder="1" applyAlignment="1">
      <alignment horizontal="center"/>
    </xf>
    <xf numFmtId="49" fontId="7" fillId="3" borderId="18" xfId="2" applyNumberFormat="1" applyFont="1" applyFill="1" applyBorder="1" applyAlignment="1" applyProtection="1">
      <alignment horizontal="center" vertical="center"/>
      <protection hidden="1"/>
    </xf>
    <xf numFmtId="0" fontId="8" fillId="3" borderId="19"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19"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32" xfId="0" applyFont="1" applyFill="1" applyBorder="1" applyAlignment="1">
      <alignment horizontal="center" vertical="center"/>
    </xf>
    <xf numFmtId="0" fontId="0" fillId="3" borderId="25" xfId="0" applyFill="1" applyBorder="1" applyAlignment="1">
      <alignment horizontal="center"/>
    </xf>
    <xf numFmtId="0" fontId="0" fillId="3" borderId="0" xfId="0" applyFill="1" applyBorder="1" applyAlignment="1">
      <alignment horizontal="center"/>
    </xf>
    <xf numFmtId="0" fontId="0" fillId="3" borderId="27" xfId="0" applyFill="1" applyBorder="1" applyAlignment="1">
      <alignment horizontal="center"/>
    </xf>
    <xf numFmtId="0" fontId="8" fillId="3" borderId="31" xfId="0" applyFont="1" applyFill="1" applyBorder="1" applyAlignment="1">
      <alignment horizontal="center" wrapText="1"/>
    </xf>
    <xf numFmtId="0" fontId="8" fillId="3" borderId="33" xfId="0" applyFont="1" applyFill="1" applyBorder="1" applyAlignment="1">
      <alignment horizontal="center"/>
    </xf>
    <xf numFmtId="0" fontId="3" fillId="0" borderId="40" xfId="0" applyFont="1" applyBorder="1" applyAlignment="1">
      <alignment horizontal="left" vertical="center"/>
    </xf>
    <xf numFmtId="0" fontId="0" fillId="0" borderId="40" xfId="0" applyBorder="1" applyAlignment="1">
      <alignment horizontal="left" vertical="center"/>
    </xf>
    <xf numFmtId="0" fontId="31" fillId="3" borderId="1" xfId="0" applyFont="1" applyFill="1" applyBorder="1" applyAlignment="1" applyProtection="1">
      <alignment horizontal="center" vertical="center" wrapText="1"/>
      <protection hidden="1"/>
    </xf>
    <xf numFmtId="0" fontId="31" fillId="3" borderId="2" xfId="0" applyFont="1" applyFill="1" applyBorder="1" applyAlignment="1" applyProtection="1">
      <alignment horizontal="center" vertical="center" wrapText="1"/>
      <protection hidden="1"/>
    </xf>
    <xf numFmtId="0" fontId="31" fillId="3" borderId="3" xfId="0" applyFont="1" applyFill="1" applyBorder="1" applyAlignment="1" applyProtection="1">
      <alignment horizontal="center" vertical="center" wrapText="1"/>
      <protection hidden="1"/>
    </xf>
    <xf numFmtId="0" fontId="0" fillId="0" borderId="13" xfId="0" applyFill="1" applyBorder="1" applyAlignment="1">
      <alignment horizontal="center" vertical="top"/>
    </xf>
    <xf numFmtId="0" fontId="0" fillId="0" borderId="50" xfId="0" applyFill="1" applyBorder="1" applyAlignment="1">
      <alignment horizontal="center" vertical="top"/>
    </xf>
    <xf numFmtId="0" fontId="0" fillId="0" borderId="14" xfId="0" applyFill="1" applyBorder="1" applyAlignment="1">
      <alignment horizontal="center" vertical="top"/>
    </xf>
    <xf numFmtId="0" fontId="0" fillId="0" borderId="25" xfId="0" applyFill="1" applyBorder="1" applyAlignment="1">
      <alignment horizontal="center" vertical="top"/>
    </xf>
    <xf numFmtId="0" fontId="0" fillId="0" borderId="0" xfId="0" applyFill="1" applyBorder="1" applyAlignment="1">
      <alignment horizontal="center" vertical="top"/>
    </xf>
    <xf numFmtId="0" fontId="0" fillId="0" borderId="27" xfId="0" applyFill="1" applyBorder="1" applyAlignment="1">
      <alignment horizontal="center" vertical="top"/>
    </xf>
    <xf numFmtId="0" fontId="0" fillId="0" borderId="16" xfId="0" applyFill="1" applyBorder="1" applyAlignment="1">
      <alignment horizontal="center" vertical="top"/>
    </xf>
    <xf numFmtId="0" fontId="0" fillId="0" borderId="26" xfId="0" applyFill="1" applyBorder="1" applyAlignment="1">
      <alignment horizontal="center" vertical="top"/>
    </xf>
    <xf numFmtId="0" fontId="0" fillId="0" borderId="28" xfId="0" applyFill="1" applyBorder="1" applyAlignment="1">
      <alignment horizontal="center" vertical="top"/>
    </xf>
    <xf numFmtId="0" fontId="0" fillId="0" borderId="13" xfId="0" applyFill="1" applyBorder="1" applyAlignment="1">
      <alignment horizontal="center" vertical="top" wrapText="1"/>
    </xf>
    <xf numFmtId="0" fontId="34" fillId="0" borderId="13" xfId="0" applyFont="1" applyFill="1" applyBorder="1" applyAlignment="1">
      <alignment horizontal="center" vertical="top" wrapText="1"/>
    </xf>
    <xf numFmtId="0" fontId="3" fillId="0" borderId="0" xfId="0" applyFont="1" applyBorder="1" applyAlignment="1">
      <alignment horizontal="center" vertical="center" wrapText="1"/>
    </xf>
    <xf numFmtId="0" fontId="3" fillId="0" borderId="26" xfId="0" applyFont="1" applyBorder="1" applyAlignment="1">
      <alignment horizontal="center" vertical="center" wrapText="1"/>
    </xf>
    <xf numFmtId="0" fontId="17" fillId="0" borderId="26" xfId="0" applyFont="1" applyBorder="1" applyAlignment="1">
      <alignment horizontal="left"/>
    </xf>
  </cellXfs>
  <cellStyles count="5">
    <cellStyle name="Prozent" xfId="3" builtinId="5"/>
    <cellStyle name="Standard" xfId="0" builtinId="0"/>
    <cellStyle name="Standard 3" xfId="2"/>
    <cellStyle name="Währung" xfId="1" builtinId="4"/>
    <cellStyle name="Währung 2" xfId="4"/>
  </cellStyles>
  <dxfs count="133">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bottom/>
        <vertical/>
        <horizontal/>
      </border>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bottom style="thin">
          <color auto="1"/>
        </bottom>
        <vertical/>
        <horizontal/>
      </border>
    </dxf>
    <dxf>
      <font>
        <b/>
        <i val="0"/>
        <color theme="9" tint="-0.24994659260841701"/>
      </font>
      <fill>
        <patternFill patternType="none">
          <fgColor auto="1"/>
          <bgColor auto="1"/>
        </patternFill>
      </fill>
    </dxf>
    <dxf>
      <font>
        <b/>
        <i val="0"/>
        <color rgb="FFD2A000"/>
      </font>
      <fill>
        <patternFill patternType="none">
          <bgColor auto="1"/>
        </patternFill>
      </fill>
    </dxf>
    <dxf>
      <font>
        <b/>
        <i val="0"/>
        <color rgb="FFFF0000"/>
      </font>
      <fill>
        <patternFill patternType="none">
          <fgColor auto="1"/>
          <bgColor auto="1"/>
        </patternFill>
      </fill>
    </dxf>
    <dxf>
      <font>
        <color rgb="FFFF0000"/>
      </font>
      <fill>
        <patternFill patternType="solid">
          <fgColor rgb="FFFF3300"/>
        </patternFill>
      </fill>
    </dxf>
    <dxf>
      <font>
        <strike val="0"/>
        <color auto="1"/>
      </font>
      <fill>
        <patternFill>
          <bgColor theme="9" tint="0.79998168889431442"/>
        </patternFill>
      </fill>
    </dxf>
    <dxf>
      <font>
        <strike val="0"/>
        <color auto="1"/>
      </font>
      <fill>
        <patternFill>
          <bgColor theme="9" tint="0.79998168889431442"/>
        </patternFill>
      </fill>
      <border>
        <left/>
        <right/>
        <top style="thin">
          <color auto="1"/>
        </top>
        <bottom/>
      </border>
    </dxf>
    <dxf>
      <font>
        <color theme="0"/>
      </font>
      <fill>
        <patternFill>
          <bgColor theme="0"/>
        </patternFill>
      </fill>
      <border>
        <left/>
        <right/>
        <top/>
        <bottom/>
        <vertical/>
        <horizontal/>
      </border>
    </dxf>
    <dxf>
      <font>
        <strike val="0"/>
        <color auto="1"/>
      </font>
      <fill>
        <patternFill>
          <bgColor theme="9" tint="0.79998168889431442"/>
        </patternFill>
      </fill>
      <border>
        <left/>
        <right/>
        <top/>
        <bottom/>
      </border>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59996337778862885"/>
        </patternFill>
      </fill>
    </dxf>
    <dxf>
      <font>
        <strike val="0"/>
        <color auto="1"/>
      </font>
      <fill>
        <patternFill>
          <bgColor theme="9" tint="0.59996337778862885"/>
        </patternFill>
      </fill>
    </dxf>
    <dxf>
      <font>
        <strike val="0"/>
        <color auto="1"/>
      </font>
      <fill>
        <patternFill>
          <bgColor theme="9" tint="0.59996337778862885"/>
        </patternFill>
      </fill>
    </dxf>
    <dxf>
      <font>
        <strike val="0"/>
        <color auto="1"/>
      </font>
      <fill>
        <patternFill>
          <bgColor theme="9" tint="0.79998168889431442"/>
        </patternFill>
      </fill>
    </dxf>
    <dxf>
      <font>
        <strike val="0"/>
        <color auto="1"/>
      </font>
      <fill>
        <patternFill>
          <bgColor theme="9" tint="0.59996337778862885"/>
        </patternFill>
      </fill>
    </dxf>
    <dxf>
      <font>
        <color theme="0"/>
      </font>
      <fill>
        <patternFill>
          <bgColor theme="0"/>
        </patternFill>
      </fill>
      <border>
        <left/>
        <right/>
        <top/>
        <bottom/>
        <vertical/>
        <horizontal/>
      </border>
    </dxf>
    <dxf>
      <font>
        <color theme="0"/>
      </font>
      <fill>
        <patternFill>
          <bgColor theme="0"/>
        </patternFill>
      </fill>
      <border>
        <left/>
        <right/>
        <top/>
        <bottom/>
      </border>
    </dxf>
    <dxf>
      <font>
        <strike val="0"/>
        <color auto="1"/>
      </font>
      <fill>
        <patternFill>
          <bgColor theme="9" tint="0.79998168889431442"/>
        </patternFill>
      </fill>
    </dxf>
    <dxf>
      <font>
        <strike val="0"/>
        <color auto="1"/>
      </font>
      <fill>
        <patternFill>
          <bgColor theme="9" tint="0.79998168889431442"/>
        </patternFill>
      </fill>
      <border>
        <left style="hair">
          <color auto="1"/>
        </left>
        <right style="hair">
          <color auto="1"/>
        </right>
        <top style="hair">
          <color auto="1"/>
        </top>
        <bottom style="hair">
          <color auto="1"/>
        </bottom>
      </border>
    </dxf>
    <dxf>
      <font>
        <strike val="0"/>
        <color auto="1"/>
      </font>
      <fill>
        <patternFill>
          <bgColor theme="9" tint="0.79998168889431442"/>
        </patternFill>
      </fill>
      <border>
        <left style="hair">
          <color auto="1"/>
        </left>
        <right style="hair">
          <color auto="1"/>
        </right>
        <top style="hair">
          <color auto="1"/>
        </top>
        <bottom style="hair">
          <color auto="1"/>
        </bottom>
      </border>
    </dxf>
    <dxf>
      <font>
        <strike val="0"/>
        <color auto="1"/>
      </font>
      <fill>
        <patternFill>
          <bgColor theme="9" tint="0.79998168889431442"/>
        </patternFill>
      </fill>
      <border>
        <left style="hair">
          <color auto="1"/>
        </left>
        <right style="hair">
          <color auto="1"/>
        </right>
        <top style="hair">
          <color auto="1"/>
        </top>
        <bottom style="hair">
          <color auto="1"/>
        </bottom>
      </border>
    </dxf>
    <dxf>
      <font>
        <strike val="0"/>
        <color auto="1"/>
      </font>
      <fill>
        <patternFill>
          <bgColor theme="9" tint="0.79998168889431442"/>
        </patternFill>
      </fill>
    </dxf>
    <dxf>
      <font>
        <strike val="0"/>
        <color auto="1"/>
      </font>
      <fill>
        <patternFill>
          <bgColor theme="9" tint="0.59996337778862885"/>
        </patternFill>
      </fill>
    </dxf>
    <dxf>
      <font>
        <strike val="0"/>
        <color auto="1"/>
      </font>
      <fill>
        <patternFill>
          <bgColor theme="9" tint="0.59996337778862885"/>
        </patternFill>
      </fill>
    </dxf>
    <dxf>
      <font>
        <strike val="0"/>
        <color auto="1"/>
      </font>
      <fill>
        <patternFill>
          <bgColor theme="9" tint="0.59996337778862885"/>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59996337778862885"/>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59996337778862885"/>
        </patternFill>
      </fill>
    </dxf>
    <dxf>
      <font>
        <strike val="0"/>
        <color auto="1"/>
      </font>
      <fill>
        <patternFill>
          <bgColor theme="9" tint="0.59996337778862885"/>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59996337778862885"/>
        </patternFill>
      </fill>
    </dxf>
    <dxf>
      <font>
        <strike val="0"/>
        <color auto="1"/>
      </font>
      <fill>
        <patternFill>
          <bgColor theme="9" tint="0.59996337778862885"/>
        </patternFill>
      </fill>
    </dxf>
    <dxf>
      <fill>
        <patternFill>
          <bgColor theme="9" tint="0.59996337778862885"/>
        </patternFill>
      </fill>
    </dxf>
    <dxf>
      <font>
        <strike val="0"/>
        <color auto="1"/>
      </font>
      <fill>
        <patternFill>
          <bgColor theme="9" tint="0.59996337778862885"/>
        </patternFill>
      </fill>
    </dxf>
    <dxf>
      <font>
        <strike val="0"/>
        <color auto="1"/>
      </font>
      <fill>
        <patternFill>
          <bgColor theme="9" tint="0.59996337778862885"/>
        </patternFill>
      </fill>
    </dxf>
    <dxf>
      <font>
        <strike val="0"/>
        <color auto="1"/>
      </font>
      <fill>
        <patternFill>
          <bgColor theme="9" tint="0.59996337778862885"/>
        </patternFill>
      </fill>
    </dxf>
    <dxf>
      <font>
        <strike val="0"/>
        <color auto="1"/>
      </font>
      <fill>
        <patternFill>
          <bgColor theme="9" tint="0.59996337778862885"/>
        </patternFill>
      </fill>
    </dxf>
    <dxf>
      <font>
        <strike val="0"/>
        <color auto="1"/>
      </font>
      <fill>
        <patternFill>
          <bgColor theme="9" tint="0.59996337778862885"/>
        </patternFill>
      </fill>
    </dxf>
    <dxf>
      <font>
        <strike val="0"/>
        <color auto="1"/>
      </font>
      <fill>
        <patternFill>
          <bgColor theme="9" tint="0.59996337778862885"/>
        </patternFill>
      </fill>
    </dxf>
    <dxf>
      <font>
        <strike val="0"/>
        <color auto="1"/>
      </font>
      <fill>
        <patternFill>
          <bgColor theme="9" tint="0.59996337778862885"/>
        </patternFill>
      </fill>
    </dxf>
    <dxf>
      <font>
        <strike val="0"/>
        <color auto="1"/>
      </font>
      <fill>
        <patternFill>
          <bgColor theme="9" tint="0.59996337778862885"/>
        </patternFill>
      </fill>
    </dxf>
    <dxf>
      <font>
        <strike val="0"/>
        <color auto="1"/>
      </font>
      <fill>
        <patternFill>
          <bgColor theme="9" tint="0.59996337778862885"/>
        </patternFill>
      </fill>
    </dxf>
    <dxf>
      <font>
        <strike val="0"/>
        <color auto="1"/>
      </font>
      <fill>
        <patternFill>
          <bgColor theme="9" tint="0.59996337778862885"/>
        </patternFill>
      </fill>
    </dxf>
    <dxf>
      <font>
        <strike val="0"/>
        <color auto="1"/>
      </font>
      <fill>
        <patternFill>
          <bgColor theme="9" tint="0.59996337778862885"/>
        </patternFill>
      </fill>
    </dxf>
    <dxf>
      <font>
        <strike val="0"/>
        <color auto="1"/>
      </font>
      <fill>
        <patternFill>
          <bgColor theme="9" tint="0.59996337778862885"/>
        </patternFill>
      </fill>
    </dxf>
    <dxf>
      <font>
        <strike val="0"/>
        <color auto="1"/>
      </font>
      <fill>
        <patternFill>
          <bgColor theme="9" tint="0.59996337778862885"/>
        </patternFill>
      </fill>
    </dxf>
    <dxf>
      <font>
        <strike val="0"/>
        <color auto="1"/>
      </font>
      <fill>
        <patternFill>
          <bgColor theme="9" tint="0.59996337778862885"/>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9" tint="0.79998168889431442"/>
        </patternFill>
      </fill>
    </dxf>
    <dxf>
      <fill>
        <patternFill>
          <bgColor theme="9" tint="0.79998168889431442"/>
        </patternFill>
      </fill>
    </dxf>
    <dxf>
      <fill>
        <patternFill patternType="none">
          <bgColor auto="1"/>
        </patternFill>
      </fill>
      <border>
        <left/>
        <right/>
        <top style="thin">
          <color auto="1"/>
        </top>
        <bottom/>
        <vertical/>
        <horizontal/>
      </border>
    </dxf>
    <dxf>
      <fill>
        <patternFill patternType="none">
          <bgColor auto="1"/>
        </patternFill>
      </fill>
      <border>
        <left/>
        <right/>
        <bottom/>
      </border>
    </dxf>
    <dxf>
      <fill>
        <patternFill>
          <bgColor theme="9" tint="0.79998168889431442"/>
        </patternFill>
      </fill>
      <border>
        <right style="thin">
          <color auto="1"/>
        </right>
        <bottom style="thin">
          <color auto="1"/>
        </bottom>
      </border>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79998168889431442"/>
        </patternFill>
      </fill>
    </dxf>
    <dxf>
      <font>
        <color theme="0"/>
      </font>
      <fill>
        <patternFill>
          <bgColor theme="0"/>
        </patternFill>
      </fill>
      <border>
        <left/>
        <right/>
        <top/>
        <bottom/>
        <vertical/>
        <horizontal/>
      </border>
    </dxf>
    <dxf>
      <font>
        <strike val="0"/>
        <color auto="1"/>
      </font>
      <fill>
        <patternFill>
          <bgColor theme="9" tint="0.79998168889431442"/>
        </patternFill>
      </fill>
    </dxf>
    <dxf>
      <font>
        <color theme="0"/>
      </font>
      <fill>
        <patternFill>
          <bgColor theme="0"/>
        </patternFill>
      </fill>
      <border>
        <left/>
        <right/>
        <top/>
        <bottom/>
      </border>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59996337778862885"/>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59996337778862885"/>
        </patternFill>
      </fill>
    </dxf>
    <dxf>
      <font>
        <strike val="0"/>
        <color auto="1"/>
      </font>
      <fill>
        <patternFill>
          <bgColor theme="9" tint="0.59996337778862885"/>
        </patternFill>
      </fill>
    </dxf>
    <dxf>
      <font>
        <strike val="0"/>
        <color auto="1"/>
      </font>
      <fill>
        <patternFill>
          <bgColor theme="9" tint="0.79998168889431442"/>
        </patternFill>
      </fill>
    </dxf>
    <dxf>
      <font>
        <strike val="0"/>
        <color auto="1"/>
      </font>
      <fill>
        <patternFill>
          <bgColor theme="9" tint="0.79998168889431442"/>
        </patternFill>
      </fill>
    </dxf>
    <dxf>
      <font>
        <strike val="0"/>
        <color auto="1"/>
      </font>
      <fill>
        <patternFill>
          <bgColor theme="9" tint="0.79998168889431442"/>
        </patternFill>
      </fill>
      <border>
        <left style="thin">
          <color theme="0"/>
        </left>
        <right style="thin">
          <color theme="0"/>
        </right>
        <top style="thin">
          <color theme="0"/>
        </top>
        <bottom style="thin">
          <color theme="0"/>
        </bottom>
      </border>
    </dxf>
    <dxf>
      <font>
        <strike val="0"/>
        <color auto="1"/>
      </font>
      <fill>
        <patternFill>
          <bgColor theme="9" tint="0.79998168889431442"/>
        </patternFill>
      </fill>
    </dxf>
    <dxf>
      <font>
        <strike val="0"/>
        <color auto="1"/>
      </font>
      <fill>
        <patternFill>
          <bgColor theme="9" tint="0.79998168889431442"/>
        </patternFill>
      </fill>
    </dxf>
  </dxfs>
  <tableStyles count="0" defaultTableStyle="TableStyleMedium2" defaultPivotStyle="PivotStyleLight16"/>
  <colors>
    <mruColors>
      <color rgb="FF99CCFF"/>
      <color rgb="FFFF3300"/>
      <color rgb="FFFFFFCC"/>
      <color rgb="FFD2A0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22"/>
  <sheetViews>
    <sheetView showGridLines="0" tabSelected="1" view="pageLayout" topLeftCell="A10" zoomScale="130" zoomScaleNormal="100" zoomScalePageLayoutView="130" workbookViewId="0">
      <selection activeCell="B22" sqref="B22"/>
    </sheetView>
  </sheetViews>
  <sheetFormatPr baseColWidth="10" defaultRowHeight="15" x14ac:dyDescent="0.25"/>
  <cols>
    <col min="1" max="1" width="6.42578125" customWidth="1"/>
    <col min="2" max="2" width="59.85546875" customWidth="1"/>
    <col min="4" max="292" width="1.28515625" customWidth="1"/>
  </cols>
  <sheetData>
    <row r="1" spans="1:3" ht="41.25" customHeight="1" x14ac:dyDescent="0.3">
      <c r="A1" s="312" t="s">
        <v>0</v>
      </c>
      <c r="B1" s="312"/>
      <c r="C1" s="312"/>
    </row>
    <row r="2" spans="1:3" s="48" customFormat="1" ht="15.75" customHeight="1" x14ac:dyDescent="0.25"/>
    <row r="3" spans="1:3" s="48" customFormat="1" ht="15.75" customHeight="1" x14ac:dyDescent="0.25">
      <c r="A3" s="47" t="s">
        <v>154</v>
      </c>
    </row>
    <row r="4" spans="1:3" s="48" customFormat="1" ht="15.75" customHeight="1" x14ac:dyDescent="0.25">
      <c r="A4" s="52" t="s">
        <v>149</v>
      </c>
      <c r="B4" s="49" t="s">
        <v>156</v>
      </c>
    </row>
    <row r="5" spans="1:3" s="48" customFormat="1" ht="60" x14ac:dyDescent="0.25">
      <c r="A5" s="50" t="s">
        <v>149</v>
      </c>
      <c r="B5" s="49" t="s">
        <v>155</v>
      </c>
    </row>
    <row r="6" spans="1:3" s="48" customFormat="1" ht="73.5" customHeight="1" x14ac:dyDescent="0.25">
      <c r="A6" s="50" t="s">
        <v>149</v>
      </c>
      <c r="B6" s="49" t="s">
        <v>167</v>
      </c>
    </row>
    <row r="7" spans="1:3" s="48" customFormat="1" ht="12.75" customHeight="1" x14ac:dyDescent="0.25">
      <c r="A7" s="50"/>
      <c r="B7" s="49"/>
    </row>
    <row r="9" spans="1:3" x14ac:dyDescent="0.25">
      <c r="A9" s="47" t="s">
        <v>108</v>
      </c>
    </row>
    <row r="10" spans="1:3" ht="18" customHeight="1" x14ac:dyDescent="0.25">
      <c r="A10" s="53" t="s">
        <v>162</v>
      </c>
      <c r="B10" s="54" t="s">
        <v>163</v>
      </c>
    </row>
    <row r="11" spans="1:3" ht="18" customHeight="1" x14ac:dyDescent="0.25">
      <c r="A11" s="53" t="s">
        <v>159</v>
      </c>
      <c r="B11" s="54" t="s">
        <v>160</v>
      </c>
    </row>
    <row r="12" spans="1:3" ht="18" customHeight="1" x14ac:dyDescent="0.25">
      <c r="A12" s="53" t="s">
        <v>129</v>
      </c>
      <c r="B12" s="54" t="s">
        <v>161</v>
      </c>
    </row>
    <row r="15" spans="1:3" x14ac:dyDescent="0.25">
      <c r="A15" s="637" t="s">
        <v>146</v>
      </c>
      <c r="B15" s="637"/>
    </row>
    <row r="16" spans="1:3" ht="47.25" customHeight="1" x14ac:dyDescent="0.25">
      <c r="A16" s="50" t="s">
        <v>147</v>
      </c>
      <c r="B16" s="49" t="s">
        <v>157</v>
      </c>
    </row>
    <row r="18" spans="1:2" ht="30" customHeight="1" x14ac:dyDescent="0.25">
      <c r="A18" s="311" t="s">
        <v>148</v>
      </c>
      <c r="B18" s="311"/>
    </row>
    <row r="19" spans="1:2" ht="60" x14ac:dyDescent="0.25">
      <c r="A19" s="51" t="s">
        <v>149</v>
      </c>
      <c r="B19" s="49" t="s">
        <v>153</v>
      </c>
    </row>
    <row r="20" spans="1:2" x14ac:dyDescent="0.25">
      <c r="A20" s="51" t="s">
        <v>149</v>
      </c>
      <c r="B20" s="49" t="s">
        <v>150</v>
      </c>
    </row>
    <row r="21" spans="1:2" ht="45" x14ac:dyDescent="0.25">
      <c r="A21" s="50" t="s">
        <v>149</v>
      </c>
      <c r="B21" s="49" t="s">
        <v>151</v>
      </c>
    </row>
    <row r="22" spans="1:2" ht="45" x14ac:dyDescent="0.25">
      <c r="A22" s="50" t="s">
        <v>149</v>
      </c>
      <c r="B22" s="49" t="s">
        <v>152</v>
      </c>
    </row>
  </sheetData>
  <mergeCells count="3">
    <mergeCell ref="A15:B15"/>
    <mergeCell ref="A18:B18"/>
    <mergeCell ref="A1:C1"/>
  </mergeCells>
  <pageMargins left="0.7" right="0.7" top="0.78740157499999996" bottom="0.78740157499999996" header="0.3" footer="0.3"/>
  <pageSetup paperSize="9" orientation="portrait"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H17"/>
  <sheetViews>
    <sheetView view="pageLayout" zoomScaleNormal="100" workbookViewId="0">
      <selection activeCell="H5" sqref="H5"/>
    </sheetView>
  </sheetViews>
  <sheetFormatPr baseColWidth="10" defaultRowHeight="15" x14ac:dyDescent="0.25"/>
  <cols>
    <col min="1" max="1" width="3" customWidth="1"/>
    <col min="2" max="2" width="14.7109375" customWidth="1"/>
    <col min="3" max="3" width="13.5703125" customWidth="1"/>
    <col min="4" max="4" width="10.42578125" customWidth="1"/>
    <col min="5" max="5" width="21.85546875" customWidth="1"/>
    <col min="6" max="6" width="38.85546875" customWidth="1"/>
    <col min="7" max="8" width="15.28515625" customWidth="1"/>
  </cols>
  <sheetData>
    <row r="1" spans="1:8" ht="15" customHeight="1" x14ac:dyDescent="0.25">
      <c r="A1" s="477" t="s">
        <v>145</v>
      </c>
      <c r="B1" s="477"/>
      <c r="C1" s="477"/>
      <c r="D1" s="477"/>
      <c r="E1" s="479" t="str">
        <f>IF(VN!O32="","",VN!O32)</f>
        <v/>
      </c>
      <c r="F1" s="479"/>
      <c r="G1" s="479"/>
      <c r="H1" s="479"/>
    </row>
    <row r="2" spans="1:8" ht="15" customHeight="1" x14ac:dyDescent="0.25">
      <c r="A2" s="478"/>
      <c r="B2" s="478"/>
      <c r="C2" s="478"/>
      <c r="D2" s="478"/>
      <c r="E2" s="480" t="str">
        <f>IF(VN!O21="","",VN!O21)</f>
        <v/>
      </c>
      <c r="F2" s="480"/>
      <c r="G2" s="480"/>
      <c r="H2" s="480"/>
    </row>
    <row r="3" spans="1:8" s="5" customFormat="1" ht="15" customHeight="1" x14ac:dyDescent="0.25">
      <c r="A3" s="491" t="s">
        <v>14</v>
      </c>
      <c r="B3" s="492" t="s">
        <v>23</v>
      </c>
      <c r="C3" s="491" t="s">
        <v>24</v>
      </c>
      <c r="D3" s="491" t="s">
        <v>25</v>
      </c>
      <c r="E3" s="492" t="s">
        <v>26</v>
      </c>
      <c r="F3" s="492" t="s">
        <v>27</v>
      </c>
      <c r="G3" s="490" t="s">
        <v>28</v>
      </c>
      <c r="H3" s="490" t="s">
        <v>29</v>
      </c>
    </row>
    <row r="4" spans="1:8" s="5" customFormat="1" ht="27" customHeight="1" x14ac:dyDescent="0.25">
      <c r="A4" s="491"/>
      <c r="B4" s="492"/>
      <c r="C4" s="491"/>
      <c r="D4" s="491"/>
      <c r="E4" s="607"/>
      <c r="F4" s="607"/>
      <c r="G4" s="490"/>
      <c r="H4" s="490"/>
    </row>
    <row r="5" spans="1:8" x14ac:dyDescent="0.25">
      <c r="A5" s="2"/>
      <c r="C5" s="2"/>
      <c r="D5" s="2"/>
      <c r="E5" s="4"/>
      <c r="F5" s="4"/>
      <c r="G5" s="42"/>
      <c r="H5" s="2"/>
    </row>
    <row r="6" spans="1:8" ht="15" customHeight="1" x14ac:dyDescent="0.25"/>
    <row r="8" spans="1:8" x14ac:dyDescent="0.25">
      <c r="B8" s="2"/>
      <c r="C8" s="2"/>
      <c r="D8" s="2"/>
      <c r="E8" s="2"/>
      <c r="F8" s="2"/>
      <c r="G8" s="2"/>
      <c r="H8" s="2"/>
    </row>
    <row r="9" spans="1:8" x14ac:dyDescent="0.25">
      <c r="B9" s="2"/>
      <c r="C9" s="2"/>
      <c r="D9" s="2"/>
      <c r="E9" s="2"/>
      <c r="F9" s="2"/>
      <c r="G9" s="2"/>
      <c r="H9" s="2"/>
    </row>
    <row r="10" spans="1:8" x14ac:dyDescent="0.25">
      <c r="B10" s="2"/>
      <c r="C10" s="2"/>
      <c r="D10" s="2"/>
      <c r="E10" s="2"/>
      <c r="F10" s="2"/>
      <c r="G10" s="2"/>
      <c r="H10" s="2"/>
    </row>
    <row r="11" spans="1:8" x14ac:dyDescent="0.25">
      <c r="B11" s="2"/>
      <c r="C11" s="2"/>
      <c r="D11" s="2"/>
      <c r="E11" s="2"/>
      <c r="F11" s="2"/>
      <c r="G11" s="2"/>
      <c r="H11" s="2"/>
    </row>
    <row r="12" spans="1:8" x14ac:dyDescent="0.25">
      <c r="B12" s="2"/>
      <c r="C12" s="2"/>
      <c r="D12" s="2"/>
      <c r="E12" s="2"/>
      <c r="F12" s="2"/>
      <c r="G12" s="2"/>
      <c r="H12" s="2"/>
    </row>
    <row r="13" spans="1:8" x14ac:dyDescent="0.25">
      <c r="B13" s="2"/>
      <c r="C13" s="2"/>
      <c r="D13" s="2"/>
      <c r="E13" s="2"/>
      <c r="F13" s="2"/>
      <c r="G13" s="2"/>
      <c r="H13" s="2"/>
    </row>
    <row r="14" spans="1:8" x14ac:dyDescent="0.25">
      <c r="B14" s="2"/>
      <c r="C14" s="2"/>
      <c r="D14" s="2"/>
      <c r="E14" s="2"/>
      <c r="F14" s="2"/>
      <c r="G14" s="2"/>
      <c r="H14" s="2"/>
    </row>
    <row r="15" spans="1:8" x14ac:dyDescent="0.25">
      <c r="B15" s="2"/>
      <c r="C15" s="2"/>
      <c r="D15" s="2"/>
      <c r="E15" s="2"/>
      <c r="F15" s="2"/>
      <c r="G15" s="2"/>
      <c r="H15" s="2"/>
    </row>
    <row r="16" spans="1:8" x14ac:dyDescent="0.25">
      <c r="B16" s="2"/>
      <c r="C16" s="2"/>
      <c r="D16" s="2"/>
      <c r="E16" s="2"/>
      <c r="F16" s="2"/>
      <c r="G16" s="2"/>
      <c r="H16" s="2"/>
    </row>
    <row r="17" spans="2:8" x14ac:dyDescent="0.25">
      <c r="B17" s="2"/>
      <c r="C17" s="2"/>
      <c r="D17" s="2"/>
      <c r="E17" s="2"/>
      <c r="F17" s="2"/>
      <c r="G17" s="2"/>
      <c r="H17" s="2"/>
    </row>
  </sheetData>
  <mergeCells count="11">
    <mergeCell ref="A1:D2"/>
    <mergeCell ref="E1:H1"/>
    <mergeCell ref="E2:H2"/>
    <mergeCell ref="F3:F4"/>
    <mergeCell ref="G3:G4"/>
    <mergeCell ref="H3:H4"/>
    <mergeCell ref="A3:A4"/>
    <mergeCell ref="B3:B4"/>
    <mergeCell ref="C3:C4"/>
    <mergeCell ref="D3:D4"/>
    <mergeCell ref="E3:E4"/>
  </mergeCells>
  <pageMargins left="0.39370078740157483" right="0.39370078740157483" top="0.78740157480314965" bottom="0.78740157480314965" header="0.31496062992125984" footer="0.31496062992125984"/>
  <pageSetup paperSize="9" orientation="landscape" r:id="rId1"/>
  <headerFooter>
    <oddHeader>&amp;L&amp;"-,Fett"&amp;16Verwendungsnachweis&amp;"-,Standard"&amp;11
für Mittel aus dem Landesprogramm "Solidarisches Zusammenleben der Generationen"</oddHeader>
    <oddFooter>&amp;R&amp;P/&amp;N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X52"/>
  <sheetViews>
    <sheetView view="pageLayout" topLeftCell="A9" zoomScaleNormal="100" workbookViewId="0">
      <selection activeCell="H13" sqref="H13"/>
    </sheetView>
  </sheetViews>
  <sheetFormatPr baseColWidth="10" defaultColWidth="11.42578125" defaultRowHeight="15" x14ac:dyDescent="0.25"/>
  <cols>
    <col min="1" max="1" width="3.7109375" style="13" customWidth="1"/>
    <col min="2" max="2" width="30.140625" style="16" customWidth="1"/>
    <col min="3" max="3" width="13.7109375" style="16" customWidth="1"/>
    <col min="4" max="4" width="21.42578125" style="16" customWidth="1"/>
    <col min="5" max="5" width="17.28515625" style="13" customWidth="1"/>
    <col min="6" max="6" width="24.140625" style="1" customWidth="1"/>
    <col min="7" max="7" width="27.28515625" style="1" customWidth="1"/>
    <col min="8" max="8" width="30.85546875" style="16" customWidth="1"/>
    <col min="9" max="12" width="11" style="13" customWidth="1"/>
    <col min="13" max="13" width="5.28515625" style="10" customWidth="1"/>
    <col min="14" max="14" width="8" style="10" customWidth="1"/>
    <col min="15" max="23" width="5.28515625" style="10" customWidth="1"/>
    <col min="24" max="24" width="11.42578125" style="13"/>
    <col min="25" max="16384" width="11.42578125" style="1"/>
  </cols>
  <sheetData>
    <row r="1" spans="1:24" hidden="1" x14ac:dyDescent="0.25">
      <c r="A1" s="11"/>
      <c r="B1" s="22"/>
      <c r="F1" s="9"/>
      <c r="G1" s="301" t="s">
        <v>312</v>
      </c>
      <c r="I1" s="14"/>
    </row>
    <row r="2" spans="1:24" ht="15.75" hidden="1" thickBot="1" x14ac:dyDescent="0.3">
      <c r="A2" s="12"/>
      <c r="E2" s="45"/>
      <c r="G2" s="300" t="s">
        <v>195</v>
      </c>
      <c r="I2" s="14"/>
      <c r="J2" s="45"/>
      <c r="K2" s="45"/>
      <c r="L2" s="45"/>
      <c r="X2" s="45"/>
    </row>
    <row r="3" spans="1:24" ht="15.75" hidden="1" thickBot="1" x14ac:dyDescent="0.3">
      <c r="A3" s="12"/>
      <c r="D3" s="40" t="s">
        <v>49</v>
      </c>
      <c r="E3" s="38" t="s">
        <v>33</v>
      </c>
      <c r="F3" s="1" t="s">
        <v>372</v>
      </c>
      <c r="G3" s="300" t="s">
        <v>196</v>
      </c>
      <c r="I3" s="219" t="s">
        <v>164</v>
      </c>
      <c r="J3" s="45"/>
      <c r="K3" s="45"/>
      <c r="L3" s="45"/>
      <c r="X3" s="45"/>
    </row>
    <row r="4" spans="1:24" ht="15.75" hidden="1" thickBot="1" x14ac:dyDescent="0.3">
      <c r="A4" s="12"/>
      <c r="D4" s="41" t="s">
        <v>50</v>
      </c>
      <c r="E4" s="13" t="s">
        <v>34</v>
      </c>
      <c r="F4" s="1" t="s">
        <v>373</v>
      </c>
      <c r="G4" s="300" t="s">
        <v>197</v>
      </c>
      <c r="I4" s="1" t="s">
        <v>165</v>
      </c>
    </row>
    <row r="5" spans="1:24" ht="20.45" hidden="1" customHeight="1" thickBot="1" x14ac:dyDescent="0.3">
      <c r="A5" s="12"/>
      <c r="D5" s="41" t="s">
        <v>51</v>
      </c>
      <c r="E5" s="13" t="s">
        <v>35</v>
      </c>
      <c r="F5" s="1" t="s">
        <v>374</v>
      </c>
      <c r="G5" s="300" t="s">
        <v>198</v>
      </c>
      <c r="I5" s="1" t="s">
        <v>42</v>
      </c>
    </row>
    <row r="6" spans="1:24" ht="21" hidden="1" customHeight="1" thickBot="1" x14ac:dyDescent="0.3">
      <c r="A6" s="12"/>
      <c r="D6" s="41" t="s">
        <v>52</v>
      </c>
      <c r="F6" s="303" t="s">
        <v>375</v>
      </c>
      <c r="G6" s="300" t="s">
        <v>199</v>
      </c>
    </row>
    <row r="7" spans="1:24" ht="21" hidden="1" customHeight="1" x14ac:dyDescent="0.25">
      <c r="A7" s="45"/>
      <c r="E7" s="45"/>
      <c r="G7" s="300" t="s">
        <v>200</v>
      </c>
      <c r="I7" s="45"/>
      <c r="J7" s="45"/>
      <c r="K7" s="45"/>
      <c r="L7" s="45"/>
      <c r="X7" s="45"/>
    </row>
    <row r="8" spans="1:24" ht="21" hidden="1" customHeight="1" x14ac:dyDescent="0.25">
      <c r="A8" s="45"/>
      <c r="E8" s="45"/>
      <c r="G8" s="302" t="s">
        <v>201</v>
      </c>
      <c r="I8" s="45"/>
      <c r="J8" s="45"/>
      <c r="K8" s="45"/>
      <c r="L8" s="45"/>
      <c r="X8" s="45"/>
    </row>
    <row r="9" spans="1:24" ht="21" customHeight="1" x14ac:dyDescent="0.25">
      <c r="A9" s="477" t="s">
        <v>39</v>
      </c>
      <c r="B9" s="477"/>
      <c r="C9" s="479" t="str">
        <f>IF(VN!O32="","",VN!O32)</f>
        <v/>
      </c>
      <c r="D9" s="479"/>
      <c r="E9" s="479"/>
      <c r="F9" s="479"/>
      <c r="G9" s="479"/>
      <c r="H9" s="477" t="s">
        <v>138</v>
      </c>
      <c r="I9" s="479" t="str">
        <f>IF(VN!O32="","",VN!O32)</f>
        <v/>
      </c>
      <c r="J9" s="479"/>
      <c r="K9" s="479"/>
      <c r="L9" s="479"/>
      <c r="M9" s="479"/>
      <c r="N9" s="479"/>
      <c r="O9" s="479"/>
      <c r="P9" s="479"/>
      <c r="Q9" s="479"/>
      <c r="R9" s="479"/>
      <c r="S9" s="479"/>
      <c r="T9" s="479"/>
      <c r="U9" s="479"/>
      <c r="V9" s="479"/>
      <c r="W9" s="479"/>
      <c r="X9" s="45"/>
    </row>
    <row r="10" spans="1:24" ht="14.45" customHeight="1" thickBot="1" x14ac:dyDescent="0.3">
      <c r="A10" s="478"/>
      <c r="B10" s="478"/>
      <c r="C10" s="480" t="str">
        <f>IF(VN!O21="","",VN!O21)</f>
        <v/>
      </c>
      <c r="D10" s="480"/>
      <c r="E10" s="480"/>
      <c r="F10" s="480"/>
      <c r="G10" s="480"/>
      <c r="H10" s="619"/>
      <c r="I10" s="620" t="str">
        <f>IF(VN!O21="","",VN!O21)</f>
        <v/>
      </c>
      <c r="J10" s="620"/>
      <c r="K10" s="620"/>
      <c r="L10" s="620"/>
      <c r="M10" s="620"/>
      <c r="N10" s="620"/>
      <c r="O10" s="620"/>
      <c r="P10" s="620"/>
      <c r="Q10" s="620"/>
      <c r="R10" s="620"/>
      <c r="S10" s="620"/>
      <c r="T10" s="620"/>
      <c r="U10" s="620"/>
      <c r="V10" s="620"/>
      <c r="W10" s="620"/>
      <c r="X10" s="45"/>
    </row>
    <row r="11" spans="1:24" ht="17.25" customHeight="1" x14ac:dyDescent="0.25">
      <c r="A11" s="614"/>
      <c r="B11" s="615"/>
      <c r="C11" s="615"/>
      <c r="D11" s="615"/>
      <c r="E11" s="615"/>
      <c r="F11" s="615"/>
      <c r="G11" s="616"/>
      <c r="H11" s="617" t="s">
        <v>46</v>
      </c>
      <c r="I11" s="608" t="s">
        <v>40</v>
      </c>
      <c r="J11" s="609"/>
      <c r="K11" s="609"/>
      <c r="L11" s="610"/>
      <c r="M11" s="611" t="s">
        <v>36</v>
      </c>
      <c r="N11" s="612"/>
      <c r="O11" s="612"/>
      <c r="P11" s="612"/>
      <c r="Q11" s="612"/>
      <c r="R11" s="612"/>
      <c r="S11" s="612"/>
      <c r="T11" s="612"/>
      <c r="U11" s="612"/>
      <c r="V11" s="612"/>
      <c r="W11" s="613"/>
    </row>
    <row r="12" spans="1:24" ht="84" customHeight="1" thickBot="1" x14ac:dyDescent="0.3">
      <c r="A12" s="34" t="s">
        <v>45</v>
      </c>
      <c r="B12" s="35" t="s">
        <v>30</v>
      </c>
      <c r="C12" s="36" t="s">
        <v>377</v>
      </c>
      <c r="D12" s="35" t="s">
        <v>31</v>
      </c>
      <c r="E12" s="35" t="s">
        <v>32</v>
      </c>
      <c r="F12" s="36" t="s">
        <v>180</v>
      </c>
      <c r="G12" s="37" t="s">
        <v>181</v>
      </c>
      <c r="H12" s="618"/>
      <c r="I12" s="18" t="s">
        <v>44</v>
      </c>
      <c r="J12" s="21" t="s">
        <v>37</v>
      </c>
      <c r="K12" s="21" t="s">
        <v>38</v>
      </c>
      <c r="L12" s="17" t="s">
        <v>142</v>
      </c>
      <c r="M12" s="19" t="s">
        <v>43</v>
      </c>
      <c r="N12" s="33" t="s">
        <v>265</v>
      </c>
      <c r="O12" s="20" t="s">
        <v>250</v>
      </c>
      <c r="P12" s="21" t="s">
        <v>251</v>
      </c>
      <c r="Q12" s="21" t="s">
        <v>252</v>
      </c>
      <c r="R12" s="21" t="s">
        <v>253</v>
      </c>
      <c r="S12" s="21" t="s">
        <v>139</v>
      </c>
      <c r="T12" s="21" t="s">
        <v>254</v>
      </c>
      <c r="U12" s="21" t="s">
        <v>140</v>
      </c>
      <c r="V12" s="21" t="s">
        <v>141</v>
      </c>
      <c r="W12" s="20" t="s">
        <v>143</v>
      </c>
    </row>
    <row r="13" spans="1:24" s="25" customFormat="1" ht="12.75" x14ac:dyDescent="0.25">
      <c r="A13" s="23" t="str">
        <f>IF(B13="","",1)</f>
        <v/>
      </c>
      <c r="B13" s="24"/>
      <c r="C13" s="24"/>
      <c r="D13" s="24"/>
      <c r="E13" s="39"/>
      <c r="F13" s="39"/>
      <c r="G13" s="26"/>
      <c r="H13" s="27" t="str">
        <f>IF(B13="","",B13)</f>
        <v/>
      </c>
      <c r="I13" s="15"/>
      <c r="J13" s="15"/>
      <c r="K13" s="15"/>
      <c r="L13" s="15"/>
      <c r="M13" s="28"/>
      <c r="N13" s="28"/>
      <c r="O13" s="28"/>
      <c r="P13" s="28"/>
      <c r="Q13" s="28"/>
      <c r="R13" s="28"/>
      <c r="S13" s="28"/>
      <c r="T13" s="28"/>
      <c r="U13" s="28"/>
      <c r="V13" s="28"/>
      <c r="W13" s="29"/>
      <c r="X13" s="28"/>
    </row>
    <row r="14" spans="1:24" s="3" customFormat="1" x14ac:dyDescent="0.25">
      <c r="A14" s="30" t="str">
        <f>IF(B14="","",A13+1)</f>
        <v/>
      </c>
      <c r="B14" s="24"/>
      <c r="C14" s="24"/>
      <c r="D14" s="24"/>
      <c r="E14" s="39"/>
      <c r="F14" s="39"/>
      <c r="G14" s="26"/>
      <c r="H14" s="27" t="str">
        <f t="shared" ref="H14:H22" si="0">IF(B14="","",B14)</f>
        <v/>
      </c>
      <c r="I14" s="15"/>
      <c r="J14" s="15"/>
      <c r="K14" s="15"/>
      <c r="L14" s="15"/>
      <c r="M14" s="31"/>
      <c r="N14" s="31"/>
      <c r="O14" s="31"/>
      <c r="P14" s="31"/>
      <c r="Q14" s="31"/>
      <c r="R14" s="31"/>
      <c r="S14" s="31"/>
      <c r="T14" s="31"/>
      <c r="U14" s="31"/>
      <c r="V14" s="31"/>
      <c r="W14" s="32"/>
      <c r="X14" s="31"/>
    </row>
    <row r="15" spans="1:24" s="3" customFormat="1" ht="14.45" customHeight="1" x14ac:dyDescent="0.25">
      <c r="A15" s="30" t="str">
        <f t="shared" ref="A15:A20" si="1">IF(B15="","",A14+1)</f>
        <v/>
      </c>
      <c r="B15" s="24"/>
      <c r="C15" s="24"/>
      <c r="D15" s="24"/>
      <c r="E15" s="39"/>
      <c r="F15" s="39"/>
      <c r="G15" s="26"/>
      <c r="H15" s="27" t="str">
        <f t="shared" si="0"/>
        <v/>
      </c>
      <c r="I15" s="15"/>
      <c r="J15" s="15"/>
      <c r="K15" s="15"/>
      <c r="L15" s="15"/>
      <c r="M15" s="31"/>
      <c r="N15" s="31"/>
      <c r="O15" s="31"/>
      <c r="P15" s="31"/>
      <c r="Q15" s="31"/>
      <c r="R15" s="31"/>
      <c r="S15" s="31"/>
      <c r="T15" s="31"/>
      <c r="U15" s="31"/>
      <c r="V15" s="31"/>
      <c r="W15" s="32"/>
      <c r="X15" s="31"/>
    </row>
    <row r="16" spans="1:24" s="3" customFormat="1" ht="14.45" customHeight="1" x14ac:dyDescent="0.25">
      <c r="A16" s="30" t="str">
        <f t="shared" si="1"/>
        <v/>
      </c>
      <c r="B16" s="24"/>
      <c r="C16" s="24"/>
      <c r="D16" s="24"/>
      <c r="E16" s="39"/>
      <c r="F16" s="39"/>
      <c r="G16" s="26"/>
      <c r="H16" s="27" t="str">
        <f t="shared" si="0"/>
        <v/>
      </c>
      <c r="I16" s="15"/>
      <c r="J16" s="15"/>
      <c r="K16" s="15"/>
      <c r="L16" s="15"/>
      <c r="M16" s="31"/>
      <c r="N16" s="31"/>
      <c r="O16" s="31"/>
      <c r="P16" s="31"/>
      <c r="Q16" s="31"/>
      <c r="R16" s="31"/>
      <c r="S16" s="31"/>
      <c r="T16" s="31"/>
      <c r="U16" s="31"/>
      <c r="V16" s="31"/>
      <c r="W16" s="32"/>
      <c r="X16" s="31"/>
    </row>
    <row r="17" spans="1:24" s="3" customFormat="1" x14ac:dyDescent="0.25">
      <c r="A17" s="30" t="str">
        <f t="shared" si="1"/>
        <v/>
      </c>
      <c r="B17" s="24"/>
      <c r="C17" s="24"/>
      <c r="D17" s="24"/>
      <c r="E17" s="39"/>
      <c r="F17" s="39"/>
      <c r="G17" s="26"/>
      <c r="H17" s="27" t="str">
        <f t="shared" si="0"/>
        <v/>
      </c>
      <c r="I17" s="15"/>
      <c r="J17" s="15"/>
      <c r="K17" s="15"/>
      <c r="L17" s="15"/>
      <c r="M17" s="31"/>
      <c r="N17" s="31"/>
      <c r="O17" s="31"/>
      <c r="P17" s="31"/>
      <c r="Q17" s="31"/>
      <c r="R17" s="31"/>
      <c r="S17" s="31"/>
      <c r="T17" s="31"/>
      <c r="U17" s="31"/>
      <c r="V17" s="31"/>
      <c r="W17" s="32"/>
      <c r="X17" s="31"/>
    </row>
    <row r="18" spans="1:24" s="3" customFormat="1" ht="19.5" customHeight="1" x14ac:dyDescent="0.25">
      <c r="A18" s="30" t="str">
        <f t="shared" si="1"/>
        <v/>
      </c>
      <c r="B18" s="24"/>
      <c r="C18" s="24"/>
      <c r="D18" s="24"/>
      <c r="E18" s="39"/>
      <c r="F18" s="39"/>
      <c r="G18" s="26"/>
      <c r="H18" s="27" t="str">
        <f t="shared" si="0"/>
        <v/>
      </c>
      <c r="I18" s="15"/>
      <c r="J18" s="15"/>
      <c r="K18" s="15"/>
      <c r="L18" s="15"/>
      <c r="M18" s="31"/>
      <c r="N18" s="31"/>
      <c r="O18" s="31"/>
      <c r="P18" s="31"/>
      <c r="Q18" s="31"/>
      <c r="R18" s="31"/>
      <c r="S18" s="31"/>
      <c r="T18" s="31"/>
      <c r="U18" s="31"/>
      <c r="V18" s="31"/>
      <c r="W18" s="32"/>
      <c r="X18" s="31"/>
    </row>
    <row r="19" spans="1:24" s="3" customFormat="1" x14ac:dyDescent="0.25">
      <c r="A19" s="30" t="str">
        <f t="shared" si="1"/>
        <v/>
      </c>
      <c r="B19" s="24"/>
      <c r="C19" s="24"/>
      <c r="D19" s="24"/>
      <c r="E19" s="39"/>
      <c r="F19" s="39"/>
      <c r="G19" s="26"/>
      <c r="H19" s="27" t="str">
        <f t="shared" si="0"/>
        <v/>
      </c>
      <c r="I19" s="15"/>
      <c r="J19" s="15"/>
      <c r="K19" s="15"/>
      <c r="L19" s="15"/>
      <c r="M19" s="31"/>
      <c r="N19" s="31"/>
      <c r="O19" s="31"/>
      <c r="P19" s="31"/>
      <c r="Q19" s="31"/>
      <c r="R19" s="31"/>
      <c r="S19" s="31"/>
      <c r="T19" s="31"/>
      <c r="U19" s="31"/>
      <c r="V19" s="31"/>
      <c r="W19" s="32"/>
      <c r="X19" s="31"/>
    </row>
    <row r="20" spans="1:24" s="3" customFormat="1" x14ac:dyDescent="0.25">
      <c r="A20" s="30" t="str">
        <f t="shared" si="1"/>
        <v/>
      </c>
      <c r="B20" s="24"/>
      <c r="C20" s="24"/>
      <c r="D20" s="24"/>
      <c r="E20" s="39"/>
      <c r="F20" s="39"/>
      <c r="G20" s="26"/>
      <c r="H20" s="27" t="str">
        <f t="shared" si="0"/>
        <v/>
      </c>
      <c r="I20" s="15"/>
      <c r="J20" s="15"/>
      <c r="K20" s="15"/>
      <c r="L20" s="15"/>
      <c r="M20" s="31"/>
      <c r="N20" s="31"/>
      <c r="O20" s="31"/>
      <c r="P20" s="31"/>
      <c r="Q20" s="31"/>
      <c r="R20" s="31"/>
      <c r="S20" s="31"/>
      <c r="T20" s="31"/>
      <c r="U20" s="31"/>
      <c r="V20" s="31"/>
      <c r="W20" s="32"/>
      <c r="X20" s="31"/>
    </row>
    <row r="21" spans="1:24" s="3" customFormat="1" x14ac:dyDescent="0.25">
      <c r="A21" s="30" t="str">
        <f t="shared" ref="A21:A35" si="2">IF(B21="","",A20+1)</f>
        <v/>
      </c>
      <c r="B21" s="24"/>
      <c r="C21" s="24"/>
      <c r="D21" s="24"/>
      <c r="E21" s="39"/>
      <c r="F21" s="39"/>
      <c r="G21" s="26"/>
      <c r="H21" s="27" t="str">
        <f t="shared" si="0"/>
        <v/>
      </c>
      <c r="I21" s="15"/>
      <c r="J21" s="15"/>
      <c r="K21" s="15"/>
      <c r="L21" s="15"/>
      <c r="M21" s="31"/>
      <c r="N21" s="31"/>
      <c r="O21" s="31"/>
      <c r="P21" s="31"/>
      <c r="Q21" s="31"/>
      <c r="R21" s="31"/>
      <c r="S21" s="31"/>
      <c r="T21" s="31"/>
      <c r="U21" s="31"/>
      <c r="V21" s="31"/>
      <c r="W21" s="32"/>
      <c r="X21" s="31"/>
    </row>
    <row r="22" spans="1:24" s="3" customFormat="1" x14ac:dyDescent="0.25">
      <c r="A22" s="30" t="str">
        <f t="shared" si="2"/>
        <v/>
      </c>
      <c r="B22" s="24"/>
      <c r="C22" s="24"/>
      <c r="D22" s="24"/>
      <c r="E22" s="39"/>
      <c r="F22" s="39"/>
      <c r="G22" s="26"/>
      <c r="H22" s="27" t="str">
        <f t="shared" si="0"/>
        <v/>
      </c>
      <c r="I22" s="15"/>
      <c r="J22" s="15"/>
      <c r="K22" s="15"/>
      <c r="L22" s="15"/>
      <c r="M22" s="31"/>
      <c r="N22" s="31"/>
      <c r="O22" s="31"/>
      <c r="P22" s="31"/>
      <c r="Q22" s="31"/>
      <c r="R22" s="31"/>
      <c r="S22" s="31"/>
      <c r="T22" s="31"/>
      <c r="U22" s="31"/>
      <c r="V22" s="31"/>
      <c r="W22" s="32"/>
      <c r="X22" s="31"/>
    </row>
    <row r="23" spans="1:24" s="3" customFormat="1" x14ac:dyDescent="0.25">
      <c r="A23" s="30" t="str">
        <f t="shared" si="2"/>
        <v/>
      </c>
      <c r="B23" s="24"/>
      <c r="C23" s="24"/>
      <c r="D23" s="24"/>
      <c r="E23" s="39"/>
      <c r="F23" s="39"/>
      <c r="G23" s="26"/>
      <c r="H23" s="27" t="str">
        <f t="shared" ref="H23:H35" si="3">IF(B23="","",B23)</f>
        <v/>
      </c>
      <c r="I23" s="15"/>
      <c r="J23" s="15"/>
      <c r="K23" s="15"/>
      <c r="L23" s="15"/>
      <c r="M23" s="44"/>
      <c r="N23" s="44"/>
      <c r="O23" s="44"/>
      <c r="P23" s="44"/>
      <c r="Q23" s="44"/>
      <c r="R23" s="44"/>
      <c r="S23" s="44"/>
      <c r="T23" s="44"/>
      <c r="U23" s="44"/>
      <c r="V23" s="44"/>
      <c r="W23" s="32"/>
      <c r="X23" s="31"/>
    </row>
    <row r="24" spans="1:24" s="3" customFormat="1" x14ac:dyDescent="0.25">
      <c r="A24" s="30" t="str">
        <f t="shared" si="2"/>
        <v/>
      </c>
      <c r="B24" s="24"/>
      <c r="C24" s="24"/>
      <c r="D24" s="24"/>
      <c r="E24" s="39"/>
      <c r="F24" s="39"/>
      <c r="G24" s="26"/>
      <c r="H24" s="27" t="str">
        <f t="shared" si="3"/>
        <v/>
      </c>
      <c r="I24" s="15"/>
      <c r="J24" s="15"/>
      <c r="K24" s="15"/>
      <c r="L24" s="15"/>
      <c r="M24" s="44"/>
      <c r="N24" s="44"/>
      <c r="O24" s="44"/>
      <c r="P24" s="44"/>
      <c r="Q24" s="44"/>
      <c r="R24" s="44"/>
      <c r="S24" s="44"/>
      <c r="T24" s="44"/>
      <c r="U24" s="44"/>
      <c r="V24" s="44"/>
      <c r="W24" s="32"/>
      <c r="X24" s="31"/>
    </row>
    <row r="25" spans="1:24" s="3" customFormat="1" x14ac:dyDescent="0.25">
      <c r="A25" s="30" t="str">
        <f t="shared" si="2"/>
        <v/>
      </c>
      <c r="B25" s="24"/>
      <c r="C25" s="24"/>
      <c r="D25" s="24"/>
      <c r="E25" s="39"/>
      <c r="F25" s="39"/>
      <c r="G25" s="26"/>
      <c r="H25" s="27" t="str">
        <f t="shared" si="3"/>
        <v/>
      </c>
      <c r="I25" s="15"/>
      <c r="J25" s="15"/>
      <c r="K25" s="15"/>
      <c r="L25" s="15"/>
      <c r="M25" s="44"/>
      <c r="N25" s="44"/>
      <c r="O25" s="44"/>
      <c r="P25" s="44"/>
      <c r="Q25" s="44"/>
      <c r="R25" s="44"/>
      <c r="S25" s="44"/>
      <c r="T25" s="44"/>
      <c r="U25" s="44"/>
      <c r="V25" s="44"/>
      <c r="W25" s="32"/>
      <c r="X25" s="31"/>
    </row>
    <row r="26" spans="1:24" s="3" customFormat="1" x14ac:dyDescent="0.25">
      <c r="A26" s="30" t="str">
        <f t="shared" si="2"/>
        <v/>
      </c>
      <c r="B26" s="24"/>
      <c r="C26" s="24"/>
      <c r="D26" s="24"/>
      <c r="E26" s="39"/>
      <c r="F26" s="39"/>
      <c r="G26" s="26"/>
      <c r="H26" s="27" t="str">
        <f t="shared" si="3"/>
        <v/>
      </c>
      <c r="I26" s="15"/>
      <c r="J26" s="15"/>
      <c r="K26" s="15"/>
      <c r="L26" s="15"/>
      <c r="M26" s="44"/>
      <c r="N26" s="44"/>
      <c r="O26" s="44"/>
      <c r="P26" s="44"/>
      <c r="Q26" s="44"/>
      <c r="R26" s="44"/>
      <c r="S26" s="44"/>
      <c r="T26" s="44"/>
      <c r="U26" s="44"/>
      <c r="V26" s="44"/>
      <c r="W26" s="32"/>
      <c r="X26" s="31"/>
    </row>
    <row r="27" spans="1:24" s="3" customFormat="1" x14ac:dyDescent="0.25">
      <c r="A27" s="30" t="str">
        <f t="shared" si="2"/>
        <v/>
      </c>
      <c r="B27" s="24"/>
      <c r="C27" s="24"/>
      <c r="D27" s="24"/>
      <c r="E27" s="39"/>
      <c r="F27" s="39"/>
      <c r="G27" s="26"/>
      <c r="H27" s="27" t="str">
        <f t="shared" si="3"/>
        <v/>
      </c>
      <c r="I27" s="15"/>
      <c r="J27" s="15"/>
      <c r="K27" s="15"/>
      <c r="L27" s="15"/>
      <c r="M27" s="44"/>
      <c r="N27" s="44"/>
      <c r="O27" s="44"/>
      <c r="P27" s="44"/>
      <c r="Q27" s="44"/>
      <c r="R27" s="44"/>
      <c r="S27" s="44"/>
      <c r="T27" s="44"/>
      <c r="U27" s="44"/>
      <c r="V27" s="44"/>
      <c r="W27" s="32"/>
      <c r="X27" s="31"/>
    </row>
    <row r="28" spans="1:24" s="3" customFormat="1" x14ac:dyDescent="0.25">
      <c r="A28" s="30" t="str">
        <f t="shared" si="2"/>
        <v/>
      </c>
      <c r="B28" s="24"/>
      <c r="C28" s="24"/>
      <c r="D28" s="24"/>
      <c r="E28" s="39"/>
      <c r="F28" s="39"/>
      <c r="G28" s="26"/>
      <c r="H28" s="27" t="str">
        <f t="shared" si="3"/>
        <v/>
      </c>
      <c r="I28" s="15"/>
      <c r="J28" s="15"/>
      <c r="K28" s="15"/>
      <c r="L28" s="15"/>
      <c r="M28" s="44"/>
      <c r="N28" s="44"/>
      <c r="O28" s="44"/>
      <c r="P28" s="44"/>
      <c r="Q28" s="44"/>
      <c r="R28" s="44"/>
      <c r="S28" s="44"/>
      <c r="T28" s="44"/>
      <c r="U28" s="44"/>
      <c r="V28" s="44"/>
      <c r="W28" s="32"/>
      <c r="X28" s="31"/>
    </row>
    <row r="29" spans="1:24" s="3" customFormat="1" x14ac:dyDescent="0.25">
      <c r="A29" s="30" t="str">
        <f t="shared" si="2"/>
        <v/>
      </c>
      <c r="B29" s="24"/>
      <c r="C29" s="24"/>
      <c r="D29" s="24"/>
      <c r="E29" s="39"/>
      <c r="F29" s="39"/>
      <c r="G29" s="26"/>
      <c r="H29" s="27" t="str">
        <f t="shared" si="3"/>
        <v/>
      </c>
      <c r="I29" s="15"/>
      <c r="J29" s="15"/>
      <c r="K29" s="15"/>
      <c r="L29" s="15"/>
      <c r="M29" s="44"/>
      <c r="N29" s="44"/>
      <c r="O29" s="44"/>
      <c r="P29" s="44"/>
      <c r="Q29" s="44"/>
      <c r="R29" s="44"/>
      <c r="S29" s="44"/>
      <c r="T29" s="44"/>
      <c r="U29" s="44"/>
      <c r="V29" s="44"/>
      <c r="W29" s="32"/>
      <c r="X29" s="31"/>
    </row>
    <row r="30" spans="1:24" s="3" customFormat="1" x14ac:dyDescent="0.25">
      <c r="A30" s="30" t="str">
        <f t="shared" si="2"/>
        <v/>
      </c>
      <c r="B30" s="24"/>
      <c r="C30" s="24"/>
      <c r="D30" s="24"/>
      <c r="E30" s="39"/>
      <c r="F30" s="39"/>
      <c r="G30" s="26"/>
      <c r="H30" s="27" t="str">
        <f t="shared" si="3"/>
        <v/>
      </c>
      <c r="I30" s="15"/>
      <c r="J30" s="15"/>
      <c r="K30" s="15"/>
      <c r="L30" s="15"/>
      <c r="M30" s="44"/>
      <c r="N30" s="44"/>
      <c r="O30" s="44"/>
      <c r="P30" s="44"/>
      <c r="Q30" s="44"/>
      <c r="R30" s="44"/>
      <c r="S30" s="44"/>
      <c r="T30" s="44"/>
      <c r="U30" s="44"/>
      <c r="V30" s="44"/>
      <c r="W30" s="32"/>
      <c r="X30" s="31"/>
    </row>
    <row r="31" spans="1:24" s="3" customFormat="1" x14ac:dyDescent="0.25">
      <c r="A31" s="30" t="str">
        <f t="shared" si="2"/>
        <v/>
      </c>
      <c r="B31" s="24"/>
      <c r="C31" s="24"/>
      <c r="D31" s="24"/>
      <c r="E31" s="39"/>
      <c r="F31" s="39"/>
      <c r="G31" s="26"/>
      <c r="H31" s="27" t="str">
        <f t="shared" si="3"/>
        <v/>
      </c>
      <c r="I31" s="15"/>
      <c r="J31" s="15"/>
      <c r="K31" s="15"/>
      <c r="L31" s="15"/>
      <c r="M31" s="44"/>
      <c r="N31" s="44"/>
      <c r="O31" s="44"/>
      <c r="P31" s="44"/>
      <c r="Q31" s="44"/>
      <c r="R31" s="44"/>
      <c r="S31" s="44"/>
      <c r="T31" s="44"/>
      <c r="U31" s="44"/>
      <c r="V31" s="44"/>
      <c r="W31" s="32"/>
      <c r="X31" s="31"/>
    </row>
    <row r="32" spans="1:24" s="3" customFormat="1" x14ac:dyDescent="0.25">
      <c r="A32" s="30" t="str">
        <f t="shared" si="2"/>
        <v/>
      </c>
      <c r="B32" s="24"/>
      <c r="C32" s="24"/>
      <c r="D32" s="24"/>
      <c r="E32" s="39"/>
      <c r="F32" s="39"/>
      <c r="G32" s="26"/>
      <c r="H32" s="27" t="str">
        <f t="shared" si="3"/>
        <v/>
      </c>
      <c r="I32" s="15"/>
      <c r="J32" s="15"/>
      <c r="K32" s="15"/>
      <c r="L32" s="15"/>
      <c r="M32" s="44"/>
      <c r="N32" s="44"/>
      <c r="O32" s="44"/>
      <c r="P32" s="44"/>
      <c r="Q32" s="44"/>
      <c r="R32" s="44"/>
      <c r="S32" s="44"/>
      <c r="T32" s="44"/>
      <c r="U32" s="44"/>
      <c r="V32" s="44"/>
      <c r="W32" s="32"/>
      <c r="X32" s="31"/>
    </row>
    <row r="33" spans="1:24" s="3" customFormat="1" x14ac:dyDescent="0.25">
      <c r="A33" s="30" t="str">
        <f t="shared" si="2"/>
        <v/>
      </c>
      <c r="B33" s="24"/>
      <c r="C33" s="24"/>
      <c r="D33" s="24"/>
      <c r="E33" s="39"/>
      <c r="F33" s="39"/>
      <c r="G33" s="26"/>
      <c r="H33" s="27" t="str">
        <f t="shared" si="3"/>
        <v/>
      </c>
      <c r="I33" s="15"/>
      <c r="J33" s="15"/>
      <c r="K33" s="15"/>
      <c r="L33" s="15"/>
      <c r="M33" s="44"/>
      <c r="N33" s="44"/>
      <c r="O33" s="44"/>
      <c r="P33" s="44"/>
      <c r="Q33" s="44"/>
      <c r="R33" s="44"/>
      <c r="S33" s="44"/>
      <c r="T33" s="44"/>
      <c r="U33" s="44"/>
      <c r="V33" s="44"/>
      <c r="W33" s="32"/>
      <c r="X33" s="31"/>
    </row>
    <row r="34" spans="1:24" s="3" customFormat="1" x14ac:dyDescent="0.25">
      <c r="A34" s="30" t="str">
        <f t="shared" si="2"/>
        <v/>
      </c>
      <c r="B34" s="24"/>
      <c r="C34" s="24"/>
      <c r="D34" s="24"/>
      <c r="E34" s="39"/>
      <c r="F34" s="39"/>
      <c r="G34" s="26"/>
      <c r="H34" s="27" t="str">
        <f t="shared" si="3"/>
        <v/>
      </c>
      <c r="I34" s="15"/>
      <c r="J34" s="15"/>
      <c r="K34" s="15"/>
      <c r="L34" s="15"/>
      <c r="M34" s="44"/>
      <c r="N34" s="44"/>
      <c r="O34" s="44"/>
      <c r="P34" s="44"/>
      <c r="Q34" s="44"/>
      <c r="R34" s="44"/>
      <c r="S34" s="44"/>
      <c r="T34" s="44"/>
      <c r="U34" s="44"/>
      <c r="V34" s="44"/>
      <c r="W34" s="32"/>
      <c r="X34" s="31"/>
    </row>
    <row r="35" spans="1:24" x14ac:dyDescent="0.25">
      <c r="A35" s="30" t="str">
        <f t="shared" si="2"/>
        <v/>
      </c>
      <c r="B35" s="24"/>
      <c r="C35" s="24"/>
      <c r="D35" s="24"/>
      <c r="E35" s="39"/>
      <c r="F35" s="39"/>
      <c r="G35" s="26"/>
      <c r="H35" s="27" t="str">
        <f t="shared" si="3"/>
        <v/>
      </c>
      <c r="I35" s="15"/>
      <c r="J35" s="15"/>
      <c r="K35" s="15"/>
      <c r="L35" s="15"/>
      <c r="M35" s="44"/>
      <c r="N35" s="44"/>
      <c r="O35" s="44"/>
      <c r="P35" s="44"/>
      <c r="Q35" s="44"/>
      <c r="R35" s="44"/>
      <c r="S35" s="44"/>
      <c r="T35" s="44"/>
      <c r="U35" s="44"/>
      <c r="V35" s="44"/>
      <c r="W35" s="32"/>
    </row>
    <row r="36" spans="1:24" x14ac:dyDescent="0.25">
      <c r="D36" s="24"/>
      <c r="E36" s="39"/>
      <c r="F36" s="39"/>
      <c r="G36" s="26"/>
      <c r="I36" s="15"/>
      <c r="J36" s="15"/>
      <c r="K36" s="15"/>
      <c r="L36" s="15"/>
    </row>
    <row r="37" spans="1:24" x14ac:dyDescent="0.25">
      <c r="D37" s="24"/>
      <c r="E37" s="39"/>
      <c r="F37" s="39"/>
      <c r="G37" s="26"/>
      <c r="I37" s="15"/>
      <c r="J37" s="15"/>
      <c r="K37" s="15"/>
      <c r="L37" s="15"/>
    </row>
    <row r="38" spans="1:24" x14ac:dyDescent="0.25">
      <c r="D38" s="24"/>
      <c r="E38" s="39"/>
      <c r="F38" s="39"/>
      <c r="G38" s="26"/>
      <c r="I38" s="15"/>
      <c r="J38" s="15"/>
      <c r="K38" s="15"/>
      <c r="L38" s="15"/>
    </row>
    <row r="39" spans="1:24" x14ac:dyDescent="0.25">
      <c r="D39" s="24"/>
      <c r="E39" s="39"/>
      <c r="F39" s="39"/>
      <c r="G39" s="26"/>
      <c r="I39" s="15"/>
      <c r="J39" s="15"/>
      <c r="K39" s="15"/>
      <c r="L39" s="15"/>
    </row>
    <row r="40" spans="1:24" x14ac:dyDescent="0.25">
      <c r="D40" s="24"/>
      <c r="E40" s="39"/>
      <c r="F40" s="39"/>
      <c r="G40" s="26"/>
      <c r="I40" s="15"/>
      <c r="J40" s="15"/>
      <c r="K40" s="15"/>
      <c r="L40" s="15"/>
    </row>
    <row r="41" spans="1:24" x14ac:dyDescent="0.25">
      <c r="D41" s="24"/>
      <c r="E41" s="39"/>
      <c r="F41" s="39"/>
      <c r="G41" s="26"/>
      <c r="I41" s="15"/>
      <c r="J41" s="15"/>
      <c r="K41" s="15"/>
      <c r="L41" s="15"/>
    </row>
    <row r="42" spans="1:24" x14ac:dyDescent="0.25">
      <c r="D42" s="24"/>
      <c r="E42" s="39"/>
      <c r="F42" s="39"/>
      <c r="G42" s="26"/>
      <c r="I42" s="15"/>
      <c r="J42" s="15"/>
      <c r="K42" s="15"/>
      <c r="L42" s="15"/>
    </row>
    <row r="43" spans="1:24" x14ac:dyDescent="0.25">
      <c r="D43" s="24"/>
      <c r="E43" s="39"/>
      <c r="F43" s="39"/>
      <c r="G43" s="26"/>
      <c r="I43" s="15"/>
      <c r="J43" s="15"/>
      <c r="K43" s="15"/>
      <c r="L43" s="15"/>
    </row>
    <row r="44" spans="1:24" x14ac:dyDescent="0.25">
      <c r="D44" s="24"/>
      <c r="E44" s="39"/>
      <c r="F44" s="39"/>
      <c r="G44" s="26"/>
      <c r="I44" s="15"/>
      <c r="J44" s="15"/>
      <c r="K44" s="15"/>
      <c r="L44" s="15"/>
    </row>
    <row r="45" spans="1:24" x14ac:dyDescent="0.25">
      <c r="D45" s="24"/>
      <c r="E45" s="39"/>
      <c r="F45" s="39"/>
      <c r="G45" s="26"/>
      <c r="I45" s="15"/>
      <c r="J45" s="15"/>
      <c r="K45" s="15"/>
      <c r="L45" s="15"/>
    </row>
    <row r="46" spans="1:24" x14ac:dyDescent="0.25">
      <c r="D46" s="24"/>
      <c r="E46" s="39"/>
      <c r="F46" s="39"/>
      <c r="G46" s="26"/>
      <c r="I46" s="15"/>
      <c r="J46" s="15"/>
      <c r="K46" s="15"/>
      <c r="L46" s="15"/>
    </row>
    <row r="47" spans="1:24" x14ac:dyDescent="0.25">
      <c r="D47" s="24"/>
      <c r="E47" s="39"/>
      <c r="F47" s="39"/>
      <c r="G47" s="26"/>
      <c r="I47" s="15"/>
      <c r="J47" s="15"/>
      <c r="K47" s="15"/>
      <c r="L47" s="15"/>
    </row>
    <row r="48" spans="1:24" x14ac:dyDescent="0.25">
      <c r="D48" s="24"/>
      <c r="E48" s="39"/>
      <c r="F48" s="39"/>
      <c r="G48" s="26"/>
      <c r="I48" s="15"/>
      <c r="J48" s="15"/>
      <c r="K48" s="15"/>
      <c r="L48" s="15"/>
    </row>
    <row r="49" spans="4:12" x14ac:dyDescent="0.25">
      <c r="D49" s="24"/>
      <c r="E49" s="39"/>
      <c r="F49" s="39"/>
      <c r="G49" s="26"/>
      <c r="I49" s="15"/>
      <c r="J49" s="15"/>
      <c r="K49" s="15"/>
      <c r="L49" s="15"/>
    </row>
    <row r="50" spans="4:12" x14ac:dyDescent="0.25">
      <c r="D50" s="24"/>
      <c r="E50" s="39"/>
      <c r="F50" s="39"/>
      <c r="G50" s="26"/>
      <c r="I50" s="15"/>
      <c r="J50" s="15"/>
      <c r="K50" s="15"/>
      <c r="L50" s="15"/>
    </row>
    <row r="51" spans="4:12" x14ac:dyDescent="0.25">
      <c r="D51" s="24"/>
      <c r="E51" s="39"/>
      <c r="F51" s="39"/>
      <c r="G51" s="26"/>
      <c r="I51" s="15"/>
      <c r="J51" s="15"/>
      <c r="K51" s="15"/>
      <c r="L51" s="15"/>
    </row>
    <row r="52" spans="4:12" x14ac:dyDescent="0.25">
      <c r="D52" s="24"/>
      <c r="E52" s="39"/>
      <c r="F52" s="39"/>
      <c r="G52" s="26"/>
    </row>
  </sheetData>
  <mergeCells count="10">
    <mergeCell ref="I11:L11"/>
    <mergeCell ref="M11:W11"/>
    <mergeCell ref="A11:G11"/>
    <mergeCell ref="H11:H12"/>
    <mergeCell ref="A9:B10"/>
    <mergeCell ref="H9:H10"/>
    <mergeCell ref="I9:W9"/>
    <mergeCell ref="I10:W10"/>
    <mergeCell ref="C9:G9"/>
    <mergeCell ref="C10:G10"/>
  </mergeCells>
  <conditionalFormatting sqref="L13:L51">
    <cfRule type="expression" dxfId="18" priority="12">
      <formula>L13=$I$5</formula>
    </cfRule>
  </conditionalFormatting>
  <conditionalFormatting sqref="I13:L51">
    <cfRule type="expression" dxfId="17" priority="11">
      <formula>I13=$I$5</formula>
    </cfRule>
  </conditionalFormatting>
  <conditionalFormatting sqref="I13:L51">
    <cfRule type="expression" dxfId="16" priority="9">
      <formula>I13=$I$4</formula>
    </cfRule>
    <cfRule type="expression" dxfId="15" priority="10">
      <formula>I13=$I$1</formula>
    </cfRule>
  </conditionalFormatting>
  <conditionalFormatting sqref="A13:W13 A14:C35 M14:W35 I14:L51 H14:H35 D14:G52">
    <cfRule type="expression" dxfId="14" priority="4">
      <formula>$B13&lt;&gt;""</formula>
    </cfRule>
  </conditionalFormatting>
  <dataValidations count="5">
    <dataValidation type="list" allowBlank="1" showInputMessage="1" showErrorMessage="1" sqref="E13:E52">
      <formula1>$E$2:$E$5</formula1>
    </dataValidation>
    <dataValidation type="list" allowBlank="1" showInputMessage="1" showErrorMessage="1" sqref="D13:D52">
      <formula1>$D$3:$D$6</formula1>
    </dataValidation>
    <dataValidation type="list" allowBlank="1" showInputMessage="1" showErrorMessage="1" sqref="F13:F52">
      <formula1>$F$2:$F$8</formula1>
    </dataValidation>
    <dataValidation type="list" allowBlank="1" showInputMessage="1" showErrorMessage="1" sqref="G13:G52">
      <formula1>$G$1:$G$8</formula1>
    </dataValidation>
    <dataValidation type="list" allowBlank="1" showInputMessage="1" showErrorMessage="1" sqref="I13:L51">
      <formula1>$I$3:$I$5</formula1>
    </dataValidation>
  </dataValidations>
  <printOptions horizontalCentered="1"/>
  <pageMargins left="0.39370078740157483" right="0.39370078740157483" top="0.78740157480314965" bottom="0.78740157480314965" header="0.31496062992125984" footer="0.31496062992125984"/>
  <pageSetup paperSize="9" pageOrder="overThenDown" orientation="landscape" r:id="rId1"/>
  <headerFooter>
    <oddHeader>&amp;L&amp;"-,Fett"&amp;16Verwendungsnachweis&amp;"-,Standard"&amp;11
für Mittel aus dem Landesprogramm "Solidarisches Zusammenleben der Generationen"</oddHeader>
  </headerFooter>
  <extLst>
    <ext xmlns:x14="http://schemas.microsoft.com/office/spreadsheetml/2009/9/main" uri="{78C0D931-6437-407d-A8EE-F0AAD7539E65}">
      <x14:conditionalFormattings>
        <x14:conditionalFormatting xmlns:xm="http://schemas.microsoft.com/office/excel/2006/main">
          <x14:cfRule type="expression" priority="2" id="{67720568-1065-4396-856D-3D4AABF727FC}">
            <xm:f>OR(Antrag!#REF!=Antrag!#REF!,Antrag!#REF!=Antrag!#REF!)</xm:f>
            <x14:dxf>
              <font>
                <color theme="0"/>
              </font>
              <fill>
                <patternFill>
                  <bgColor theme="0"/>
                </patternFill>
              </fill>
              <border>
                <left/>
                <right/>
                <top/>
                <bottom/>
                <vertical/>
                <horizontal/>
              </border>
            </x14:dxf>
          </x14:cfRule>
          <xm:sqref>G2:G7</xm:sqref>
        </x14:conditionalFormatting>
        <x14:conditionalFormatting xmlns:xm="http://schemas.microsoft.com/office/excel/2006/main">
          <x14:cfRule type="expression" priority="1" id="{8BB2A249-10E7-42CB-ABCB-7DF078E9B372}">
            <xm:f>OR(Antrag!#REF!=Antrag!#REF!,Antrag!#REF!=Antrag!#REF!)</xm:f>
            <x14:dxf>
              <font>
                <color theme="0"/>
              </font>
              <fill>
                <patternFill>
                  <bgColor theme="0"/>
                </patternFill>
              </fill>
              <border>
                <left/>
                <right/>
                <top/>
                <bottom/>
                <vertical/>
                <horizontal/>
              </border>
            </x14:dxf>
          </x14:cfRule>
          <xm:sqref>G8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M42"/>
  <sheetViews>
    <sheetView showGridLines="0" view="pageLayout" zoomScaleNormal="100" workbookViewId="0">
      <selection activeCell="A39" sqref="A39:S41"/>
    </sheetView>
  </sheetViews>
  <sheetFormatPr baseColWidth="10" defaultRowHeight="15" x14ac:dyDescent="0.25"/>
  <cols>
    <col min="1" max="1" width="4.28515625" style="8" customWidth="1"/>
    <col min="2" max="18" width="4.28515625" style="48" customWidth="1"/>
    <col min="19" max="19" width="7.140625" style="48" customWidth="1"/>
    <col min="20" max="20" width="2" style="1" customWidth="1"/>
    <col min="21" max="39" width="11.42578125" style="1"/>
  </cols>
  <sheetData>
    <row r="1" spans="1:39" ht="14.45" customHeight="1" x14ac:dyDescent="0.25">
      <c r="A1" s="635" t="s">
        <v>144</v>
      </c>
      <c r="B1" s="635"/>
      <c r="C1" s="635"/>
      <c r="D1" s="635"/>
      <c r="E1" s="635"/>
      <c r="F1" s="489" t="str">
        <f>IF(VN!O32="","",VN!O32)</f>
        <v/>
      </c>
      <c r="G1" s="489"/>
      <c r="H1" s="489"/>
      <c r="I1" s="489"/>
      <c r="J1" s="489"/>
      <c r="K1" s="489"/>
      <c r="L1" s="489"/>
      <c r="M1" s="489"/>
      <c r="N1" s="489"/>
      <c r="O1" s="489"/>
      <c r="P1" s="489"/>
      <c r="Q1" s="489"/>
      <c r="R1" s="489"/>
      <c r="S1" s="489"/>
    </row>
    <row r="2" spans="1:39" ht="15.6" customHeight="1" x14ac:dyDescent="0.25">
      <c r="A2" s="636"/>
      <c r="B2" s="636"/>
      <c r="C2" s="636"/>
      <c r="D2" s="636"/>
      <c r="E2" s="636"/>
      <c r="F2" s="480" t="str">
        <f>IF(VN!O21="","",VN!O21)</f>
        <v/>
      </c>
      <c r="G2" s="480"/>
      <c r="H2" s="480"/>
      <c r="I2" s="480"/>
      <c r="J2" s="480"/>
      <c r="K2" s="480"/>
      <c r="L2" s="480"/>
      <c r="M2" s="480"/>
      <c r="N2" s="480"/>
      <c r="O2" s="480"/>
      <c r="P2" s="480"/>
      <c r="Q2" s="480"/>
      <c r="R2" s="480"/>
      <c r="S2" s="480"/>
    </row>
    <row r="3" spans="1:39" ht="31.9" customHeight="1" x14ac:dyDescent="0.25">
      <c r="A3" s="621" t="s">
        <v>256</v>
      </c>
      <c r="B3" s="622"/>
      <c r="C3" s="622"/>
      <c r="D3" s="622"/>
      <c r="E3" s="622"/>
      <c r="F3" s="622"/>
      <c r="G3" s="622"/>
      <c r="H3" s="622"/>
      <c r="I3" s="622"/>
      <c r="J3" s="622"/>
      <c r="K3" s="622"/>
      <c r="L3" s="622"/>
      <c r="M3" s="622"/>
      <c r="N3" s="622"/>
      <c r="O3" s="622"/>
      <c r="P3" s="622"/>
      <c r="Q3" s="622"/>
      <c r="R3" s="622"/>
      <c r="S3" s="623"/>
    </row>
    <row r="4" spans="1:39" ht="61.5" customHeight="1" x14ac:dyDescent="0.25">
      <c r="A4" s="447"/>
      <c r="B4" s="448"/>
      <c r="C4" s="448"/>
      <c r="D4" s="448"/>
      <c r="E4" s="448"/>
      <c r="F4" s="448"/>
      <c r="G4" s="448"/>
      <c r="H4" s="448"/>
      <c r="I4" s="448"/>
      <c r="J4" s="448"/>
      <c r="K4" s="448"/>
      <c r="L4" s="448"/>
      <c r="M4" s="448"/>
      <c r="N4" s="448"/>
      <c r="O4" s="448"/>
      <c r="P4" s="448"/>
      <c r="Q4" s="448"/>
      <c r="R4" s="448"/>
      <c r="S4" s="449"/>
    </row>
    <row r="5" spans="1:39" ht="61.5" customHeight="1" x14ac:dyDescent="0.25">
      <c r="A5" s="450"/>
      <c r="B5" s="451"/>
      <c r="C5" s="451"/>
      <c r="D5" s="451"/>
      <c r="E5" s="451"/>
      <c r="F5" s="451"/>
      <c r="G5" s="451"/>
      <c r="H5" s="451"/>
      <c r="I5" s="451"/>
      <c r="J5" s="451"/>
      <c r="K5" s="451"/>
      <c r="L5" s="451"/>
      <c r="M5" s="451"/>
      <c r="N5" s="451"/>
      <c r="O5" s="451"/>
      <c r="P5" s="451"/>
      <c r="Q5" s="451"/>
      <c r="R5" s="451"/>
      <c r="S5" s="452"/>
    </row>
    <row r="6" spans="1:39" x14ac:dyDescent="0.25">
      <c r="A6" s="453"/>
      <c r="B6" s="454"/>
      <c r="C6" s="454"/>
      <c r="D6" s="454"/>
      <c r="E6" s="454"/>
      <c r="F6" s="454"/>
      <c r="G6" s="454"/>
      <c r="H6" s="454"/>
      <c r="I6" s="454"/>
      <c r="J6" s="454"/>
      <c r="K6" s="454"/>
      <c r="L6" s="454"/>
      <c r="M6" s="454"/>
      <c r="N6" s="454"/>
      <c r="O6" s="454"/>
      <c r="P6" s="454"/>
      <c r="Q6" s="454"/>
      <c r="R6" s="454"/>
      <c r="S6" s="455"/>
    </row>
    <row r="7" spans="1:39" s="56" customFormat="1" ht="5.25" customHeight="1" x14ac:dyDescent="0.2">
      <c r="A7" s="299"/>
      <c r="B7" s="299"/>
      <c r="C7" s="299"/>
      <c r="D7" s="299"/>
      <c r="E7" s="299"/>
      <c r="F7" s="299"/>
      <c r="G7" s="299"/>
      <c r="H7" s="299"/>
      <c r="I7" s="299"/>
      <c r="J7" s="299"/>
      <c r="K7" s="299"/>
      <c r="L7" s="299"/>
      <c r="M7" s="299"/>
      <c r="N7" s="299"/>
      <c r="O7" s="299"/>
      <c r="P7" s="299"/>
      <c r="Q7" s="299"/>
      <c r="R7" s="299"/>
      <c r="S7" s="299"/>
      <c r="T7" s="230"/>
      <c r="U7" s="230"/>
      <c r="V7" s="230"/>
      <c r="W7" s="230"/>
      <c r="X7" s="230"/>
      <c r="Y7" s="230"/>
      <c r="Z7" s="230"/>
      <c r="AA7" s="230"/>
      <c r="AB7" s="230"/>
      <c r="AC7" s="230"/>
      <c r="AD7" s="230"/>
      <c r="AE7" s="230"/>
      <c r="AF7" s="230"/>
      <c r="AG7" s="230"/>
      <c r="AH7" s="230"/>
      <c r="AI7" s="230"/>
      <c r="AJ7" s="230"/>
      <c r="AK7" s="297"/>
      <c r="AL7" s="55"/>
      <c r="AM7" s="55"/>
    </row>
    <row r="8" spans="1:39" ht="46.15" customHeight="1" x14ac:dyDescent="0.25">
      <c r="A8" s="621" t="s">
        <v>255</v>
      </c>
      <c r="B8" s="622"/>
      <c r="C8" s="622"/>
      <c r="D8" s="622"/>
      <c r="E8" s="622"/>
      <c r="F8" s="622"/>
      <c r="G8" s="622"/>
      <c r="H8" s="622"/>
      <c r="I8" s="622"/>
      <c r="J8" s="622"/>
      <c r="K8" s="622"/>
      <c r="L8" s="622"/>
      <c r="M8" s="622"/>
      <c r="N8" s="622"/>
      <c r="O8" s="622"/>
      <c r="P8" s="622"/>
      <c r="Q8" s="622"/>
      <c r="R8" s="622"/>
      <c r="S8" s="623"/>
    </row>
    <row r="9" spans="1:39" ht="41.25" customHeight="1" x14ac:dyDescent="0.25">
      <c r="A9" s="447"/>
      <c r="B9" s="448"/>
      <c r="C9" s="448"/>
      <c r="D9" s="448"/>
      <c r="E9" s="448"/>
      <c r="F9" s="448"/>
      <c r="G9" s="448"/>
      <c r="H9" s="448"/>
      <c r="I9" s="448"/>
      <c r="J9" s="448"/>
      <c r="K9" s="448"/>
      <c r="L9" s="448"/>
      <c r="M9" s="448"/>
      <c r="N9" s="448"/>
      <c r="O9" s="448"/>
      <c r="P9" s="448"/>
      <c r="Q9" s="448"/>
      <c r="R9" s="448"/>
      <c r="S9" s="449"/>
    </row>
    <row r="10" spans="1:39" ht="26.25" customHeight="1" x14ac:dyDescent="0.25">
      <c r="A10" s="450"/>
      <c r="B10" s="451"/>
      <c r="C10" s="451"/>
      <c r="D10" s="451"/>
      <c r="E10" s="451"/>
      <c r="F10" s="451"/>
      <c r="G10" s="451"/>
      <c r="H10" s="451"/>
      <c r="I10" s="451"/>
      <c r="J10" s="451"/>
      <c r="K10" s="451"/>
      <c r="L10" s="451"/>
      <c r="M10" s="451"/>
      <c r="N10" s="451"/>
      <c r="O10" s="451"/>
      <c r="P10" s="451"/>
      <c r="Q10" s="451"/>
      <c r="R10" s="451"/>
      <c r="S10" s="452"/>
    </row>
    <row r="11" spans="1:39" ht="39.75" customHeight="1" x14ac:dyDescent="0.25">
      <c r="A11" s="450"/>
      <c r="B11" s="451"/>
      <c r="C11" s="451"/>
      <c r="D11" s="451"/>
      <c r="E11" s="451"/>
      <c r="F11" s="451"/>
      <c r="G11" s="451"/>
      <c r="H11" s="451"/>
      <c r="I11" s="451"/>
      <c r="J11" s="451"/>
      <c r="K11" s="451"/>
      <c r="L11" s="451"/>
      <c r="M11" s="451"/>
      <c r="N11" s="451"/>
      <c r="O11" s="451"/>
      <c r="P11" s="451"/>
      <c r="Q11" s="451"/>
      <c r="R11" s="451"/>
      <c r="S11" s="452"/>
    </row>
    <row r="12" spans="1:39" s="48" customFormat="1" ht="39.75" customHeight="1" x14ac:dyDescent="0.25">
      <c r="A12" s="450"/>
      <c r="B12" s="451"/>
      <c r="C12" s="451"/>
      <c r="D12" s="451"/>
      <c r="E12" s="451"/>
      <c r="F12" s="451"/>
      <c r="G12" s="451"/>
      <c r="H12" s="451"/>
      <c r="I12" s="451"/>
      <c r="J12" s="451"/>
      <c r="K12" s="451"/>
      <c r="L12" s="451"/>
      <c r="M12" s="451"/>
      <c r="N12" s="451"/>
      <c r="O12" s="451"/>
      <c r="P12" s="451"/>
      <c r="Q12" s="451"/>
      <c r="R12" s="451"/>
      <c r="S12" s="452"/>
      <c r="T12" s="1"/>
      <c r="U12" s="1"/>
      <c r="V12" s="1"/>
      <c r="W12" s="1"/>
      <c r="X12" s="1"/>
      <c r="Y12" s="1"/>
      <c r="Z12" s="1"/>
      <c r="AA12" s="1"/>
      <c r="AB12" s="1"/>
      <c r="AC12" s="1"/>
      <c r="AD12" s="1"/>
      <c r="AE12" s="1"/>
      <c r="AF12" s="1"/>
      <c r="AG12" s="1"/>
      <c r="AH12" s="1"/>
      <c r="AI12" s="1"/>
      <c r="AJ12" s="1"/>
      <c r="AK12" s="1"/>
      <c r="AL12" s="1"/>
      <c r="AM12" s="1"/>
    </row>
    <row r="13" spans="1:39" s="48" customFormat="1" ht="39.75" customHeight="1" x14ac:dyDescent="0.25">
      <c r="A13" s="450"/>
      <c r="B13" s="451"/>
      <c r="C13" s="451"/>
      <c r="D13" s="451"/>
      <c r="E13" s="451"/>
      <c r="F13" s="451"/>
      <c r="G13" s="451"/>
      <c r="H13" s="451"/>
      <c r="I13" s="451"/>
      <c r="J13" s="451"/>
      <c r="K13" s="451"/>
      <c r="L13" s="451"/>
      <c r="M13" s="451"/>
      <c r="N13" s="451"/>
      <c r="O13" s="451"/>
      <c r="P13" s="451"/>
      <c r="Q13" s="451"/>
      <c r="R13" s="451"/>
      <c r="S13" s="452"/>
      <c r="T13" s="1"/>
      <c r="U13" s="1"/>
      <c r="V13" s="1"/>
      <c r="W13" s="1"/>
      <c r="X13" s="1"/>
      <c r="Y13" s="1"/>
      <c r="Z13" s="1"/>
      <c r="AA13" s="1"/>
      <c r="AB13" s="1"/>
      <c r="AC13" s="1"/>
      <c r="AD13" s="1"/>
      <c r="AE13" s="1"/>
      <c r="AF13" s="1"/>
      <c r="AG13" s="1"/>
      <c r="AH13" s="1"/>
      <c r="AI13" s="1"/>
      <c r="AJ13" s="1"/>
      <c r="AK13" s="1"/>
      <c r="AL13" s="1"/>
      <c r="AM13" s="1"/>
    </row>
    <row r="14" spans="1:39" s="48" customFormat="1" ht="39.75" customHeight="1" x14ac:dyDescent="0.25">
      <c r="A14" s="450"/>
      <c r="B14" s="451"/>
      <c r="C14" s="451"/>
      <c r="D14" s="451"/>
      <c r="E14" s="451"/>
      <c r="F14" s="451"/>
      <c r="G14" s="451"/>
      <c r="H14" s="451"/>
      <c r="I14" s="451"/>
      <c r="J14" s="451"/>
      <c r="K14" s="451"/>
      <c r="L14" s="451"/>
      <c r="M14" s="451"/>
      <c r="N14" s="451"/>
      <c r="O14" s="451"/>
      <c r="P14" s="451"/>
      <c r="Q14" s="451"/>
      <c r="R14" s="451"/>
      <c r="S14" s="452"/>
      <c r="T14" s="1"/>
      <c r="U14" s="1"/>
      <c r="V14" s="1"/>
      <c r="W14" s="1"/>
      <c r="X14" s="1"/>
      <c r="Y14" s="1"/>
      <c r="Z14" s="1"/>
      <c r="AA14" s="1"/>
      <c r="AB14" s="1"/>
      <c r="AC14" s="1"/>
      <c r="AD14" s="1"/>
      <c r="AE14" s="1"/>
      <c r="AF14" s="1"/>
      <c r="AG14" s="1"/>
      <c r="AH14" s="1"/>
      <c r="AI14" s="1"/>
      <c r="AJ14" s="1"/>
      <c r="AK14" s="1"/>
      <c r="AL14" s="1"/>
      <c r="AM14" s="1"/>
    </row>
    <row r="15" spans="1:39" ht="54.75" customHeight="1" x14ac:dyDescent="0.25">
      <c r="A15" s="450"/>
      <c r="B15" s="451"/>
      <c r="C15" s="451"/>
      <c r="D15" s="451"/>
      <c r="E15" s="451"/>
      <c r="F15" s="451"/>
      <c r="G15" s="451"/>
      <c r="H15" s="451"/>
      <c r="I15" s="451"/>
      <c r="J15" s="451"/>
      <c r="K15" s="451"/>
      <c r="L15" s="451"/>
      <c r="M15" s="451"/>
      <c r="N15" s="451"/>
      <c r="O15" s="451"/>
      <c r="P15" s="451"/>
      <c r="Q15" s="451"/>
      <c r="R15" s="451"/>
      <c r="S15" s="452"/>
    </row>
    <row r="16" spans="1:39" ht="24" customHeight="1" x14ac:dyDescent="0.25">
      <c r="A16" s="450"/>
      <c r="B16" s="451"/>
      <c r="C16" s="451"/>
      <c r="D16" s="451"/>
      <c r="E16" s="451"/>
      <c r="F16" s="451"/>
      <c r="G16" s="451"/>
      <c r="H16" s="451"/>
      <c r="I16" s="451"/>
      <c r="J16" s="451"/>
      <c r="K16" s="451"/>
      <c r="L16" s="451"/>
      <c r="M16" s="451"/>
      <c r="N16" s="451"/>
      <c r="O16" s="451"/>
      <c r="P16" s="451"/>
      <c r="Q16" s="451"/>
      <c r="R16" s="451"/>
      <c r="S16" s="452"/>
    </row>
    <row r="17" spans="1:39" ht="23.25" customHeight="1" x14ac:dyDescent="0.25">
      <c r="A17" s="450"/>
      <c r="B17" s="451"/>
      <c r="C17" s="451"/>
      <c r="D17" s="451"/>
      <c r="E17" s="451"/>
      <c r="F17" s="451"/>
      <c r="G17" s="451"/>
      <c r="H17" s="451"/>
      <c r="I17" s="451"/>
      <c r="J17" s="451"/>
      <c r="K17" s="451"/>
      <c r="L17" s="451"/>
      <c r="M17" s="451"/>
      <c r="N17" s="451"/>
      <c r="O17" s="451"/>
      <c r="P17" s="451"/>
      <c r="Q17" s="451"/>
      <c r="R17" s="451"/>
      <c r="S17" s="452"/>
    </row>
    <row r="18" spans="1:39" ht="55.5" customHeight="1" x14ac:dyDescent="0.25">
      <c r="A18" s="450"/>
      <c r="B18" s="451"/>
      <c r="C18" s="451"/>
      <c r="D18" s="451"/>
      <c r="E18" s="451"/>
      <c r="F18" s="451"/>
      <c r="G18" s="451"/>
      <c r="H18" s="451"/>
      <c r="I18" s="451"/>
      <c r="J18" s="451"/>
      <c r="K18" s="451"/>
      <c r="L18" s="451"/>
      <c r="M18" s="451"/>
      <c r="N18" s="451"/>
      <c r="O18" s="451"/>
      <c r="P18" s="451"/>
      <c r="Q18" s="451"/>
      <c r="R18" s="451"/>
      <c r="S18" s="452"/>
    </row>
    <row r="19" spans="1:39" x14ac:dyDescent="0.25">
      <c r="A19" s="450"/>
      <c r="B19" s="451"/>
      <c r="C19" s="451"/>
      <c r="D19" s="451"/>
      <c r="E19" s="451"/>
      <c r="F19" s="451"/>
      <c r="G19" s="451"/>
      <c r="H19" s="451"/>
      <c r="I19" s="451"/>
      <c r="J19" s="451"/>
      <c r="K19" s="451"/>
      <c r="L19" s="451"/>
      <c r="M19" s="451"/>
      <c r="N19" s="451"/>
      <c r="O19" s="451"/>
      <c r="P19" s="451"/>
      <c r="Q19" s="451"/>
      <c r="R19" s="451"/>
      <c r="S19" s="452"/>
    </row>
    <row r="20" spans="1:39" ht="24.75" customHeight="1" x14ac:dyDescent="0.25">
      <c r="A20" s="453"/>
      <c r="B20" s="454"/>
      <c r="C20" s="454"/>
      <c r="D20" s="454"/>
      <c r="E20" s="454"/>
      <c r="F20" s="454"/>
      <c r="G20" s="454"/>
      <c r="H20" s="454"/>
      <c r="I20" s="454"/>
      <c r="J20" s="454"/>
      <c r="K20" s="454"/>
      <c r="L20" s="454"/>
      <c r="M20" s="454"/>
      <c r="N20" s="454"/>
      <c r="O20" s="454"/>
      <c r="P20" s="454"/>
      <c r="Q20" s="454"/>
      <c r="R20" s="454"/>
      <c r="S20" s="455"/>
    </row>
    <row r="21" spans="1:39" s="56" customFormat="1" ht="5.25" customHeight="1" x14ac:dyDescent="0.2">
      <c r="A21" s="231"/>
      <c r="B21" s="231"/>
      <c r="C21" s="231"/>
      <c r="D21" s="231"/>
      <c r="E21" s="231"/>
      <c r="F21" s="231"/>
      <c r="G21" s="231"/>
      <c r="H21" s="231"/>
      <c r="I21" s="231"/>
      <c r="J21" s="231"/>
      <c r="K21" s="231"/>
      <c r="L21" s="231"/>
      <c r="M21" s="231"/>
      <c r="N21" s="231"/>
      <c r="O21" s="231"/>
      <c r="P21" s="231"/>
      <c r="Q21" s="231"/>
      <c r="R21" s="231"/>
      <c r="S21" s="231"/>
      <c r="T21" s="230"/>
      <c r="U21" s="230"/>
      <c r="V21" s="230"/>
      <c r="W21" s="230"/>
      <c r="X21" s="230"/>
      <c r="Y21" s="230"/>
      <c r="Z21" s="230"/>
      <c r="AA21" s="230"/>
      <c r="AB21" s="230"/>
      <c r="AC21" s="230"/>
      <c r="AD21" s="230"/>
      <c r="AE21" s="230"/>
      <c r="AF21" s="230"/>
      <c r="AG21" s="230"/>
      <c r="AH21" s="230"/>
      <c r="AI21" s="230"/>
      <c r="AJ21" s="230"/>
      <c r="AK21" s="297"/>
      <c r="AL21" s="55"/>
      <c r="AM21" s="55"/>
    </row>
    <row r="22" spans="1:39" s="48" customFormat="1" ht="41.45" customHeight="1" x14ac:dyDescent="0.25">
      <c r="A22" s="621" t="s">
        <v>261</v>
      </c>
      <c r="B22" s="622"/>
      <c r="C22" s="622"/>
      <c r="D22" s="622"/>
      <c r="E22" s="622"/>
      <c r="F22" s="622"/>
      <c r="G22" s="622"/>
      <c r="H22" s="622"/>
      <c r="I22" s="622"/>
      <c r="J22" s="622"/>
      <c r="K22" s="622"/>
      <c r="L22" s="622"/>
      <c r="M22" s="622"/>
      <c r="N22" s="622"/>
      <c r="O22" s="622"/>
      <c r="P22" s="622"/>
      <c r="Q22" s="622"/>
      <c r="R22" s="622"/>
      <c r="S22" s="623"/>
      <c r="T22" s="1"/>
      <c r="U22" s="1"/>
      <c r="V22" s="1"/>
      <c r="W22" s="1"/>
      <c r="X22" s="1"/>
      <c r="Y22" s="1"/>
      <c r="Z22" s="1"/>
      <c r="AA22" s="1"/>
      <c r="AB22" s="1"/>
      <c r="AC22" s="1"/>
      <c r="AD22" s="1"/>
      <c r="AE22" s="1"/>
      <c r="AF22" s="1"/>
      <c r="AG22" s="1"/>
      <c r="AH22" s="1"/>
      <c r="AI22" s="1"/>
      <c r="AJ22" s="1"/>
      <c r="AK22" s="1"/>
      <c r="AL22" s="1"/>
      <c r="AM22" s="1"/>
    </row>
    <row r="23" spans="1:39" s="48" customFormat="1" ht="129.6" customHeight="1" x14ac:dyDescent="0.25">
      <c r="A23" s="630"/>
      <c r="B23" s="631"/>
      <c r="C23" s="631"/>
      <c r="D23" s="631"/>
      <c r="E23" s="631"/>
      <c r="F23" s="631"/>
      <c r="G23" s="631"/>
      <c r="H23" s="631"/>
      <c r="I23" s="631"/>
      <c r="J23" s="631"/>
      <c r="K23" s="631"/>
      <c r="L23" s="631"/>
      <c r="M23" s="631"/>
      <c r="N23" s="631"/>
      <c r="O23" s="631"/>
      <c r="P23" s="631"/>
      <c r="Q23" s="631"/>
      <c r="R23" s="631"/>
      <c r="S23" s="632"/>
      <c r="T23" s="1"/>
      <c r="U23" s="1"/>
      <c r="V23" s="1"/>
      <c r="W23" s="1"/>
      <c r="X23" s="1"/>
      <c r="Y23" s="1"/>
      <c r="Z23" s="1"/>
      <c r="AA23" s="1"/>
      <c r="AB23" s="1"/>
      <c r="AC23" s="1"/>
      <c r="AD23" s="1"/>
      <c r="AE23" s="1"/>
      <c r="AF23" s="1"/>
      <c r="AG23" s="1"/>
      <c r="AH23" s="1"/>
      <c r="AI23" s="1"/>
      <c r="AJ23" s="1"/>
      <c r="AK23" s="1"/>
      <c r="AL23" s="1"/>
      <c r="AM23" s="1"/>
    </row>
    <row r="24" spans="1:39" s="56" customFormat="1" ht="5.25" customHeight="1" x14ac:dyDescent="0.2">
      <c r="A24" s="232"/>
      <c r="B24" s="232"/>
      <c r="C24" s="232"/>
      <c r="D24" s="232"/>
      <c r="E24" s="232"/>
      <c r="F24" s="232"/>
      <c r="G24" s="232"/>
      <c r="H24" s="232"/>
      <c r="I24" s="232"/>
      <c r="J24" s="232"/>
      <c r="K24" s="232"/>
      <c r="L24" s="232"/>
      <c r="M24" s="232"/>
      <c r="N24" s="232"/>
      <c r="O24" s="232"/>
      <c r="P24" s="232"/>
      <c r="Q24" s="232"/>
      <c r="R24" s="232"/>
      <c r="S24" s="232"/>
      <c r="T24" s="230"/>
      <c r="U24" s="230"/>
      <c r="V24" s="230"/>
      <c r="W24" s="230"/>
      <c r="X24" s="230"/>
      <c r="Y24" s="230"/>
      <c r="Z24" s="230"/>
      <c r="AA24" s="230"/>
      <c r="AB24" s="230"/>
      <c r="AC24" s="230"/>
      <c r="AD24" s="230"/>
      <c r="AE24" s="230"/>
      <c r="AF24" s="230"/>
      <c r="AG24" s="230"/>
      <c r="AH24" s="230"/>
      <c r="AI24" s="230"/>
      <c r="AJ24" s="230"/>
      <c r="AK24" s="297"/>
      <c r="AL24" s="55"/>
      <c r="AM24" s="55"/>
    </row>
    <row r="25" spans="1:39" ht="61.9" customHeight="1" x14ac:dyDescent="0.25">
      <c r="A25" s="621" t="s">
        <v>258</v>
      </c>
      <c r="B25" s="622"/>
      <c r="C25" s="622"/>
      <c r="D25" s="622"/>
      <c r="E25" s="622"/>
      <c r="F25" s="622"/>
      <c r="G25" s="622"/>
      <c r="H25" s="622"/>
      <c r="I25" s="622"/>
      <c r="J25" s="622"/>
      <c r="K25" s="622"/>
      <c r="L25" s="622"/>
      <c r="M25" s="622"/>
      <c r="N25" s="622"/>
      <c r="O25" s="622"/>
      <c r="P25" s="622"/>
      <c r="Q25" s="622"/>
      <c r="R25" s="622"/>
      <c r="S25" s="623"/>
    </row>
    <row r="26" spans="1:39" s="48" customFormat="1" ht="61.9" customHeight="1" x14ac:dyDescent="0.25">
      <c r="A26" s="634"/>
      <c r="B26" s="448"/>
      <c r="C26" s="448"/>
      <c r="D26" s="448"/>
      <c r="E26" s="448"/>
      <c r="F26" s="448"/>
      <c r="G26" s="448"/>
      <c r="H26" s="448"/>
      <c r="I26" s="448"/>
      <c r="J26" s="448"/>
      <c r="K26" s="448"/>
      <c r="L26" s="448"/>
      <c r="M26" s="448"/>
      <c r="N26" s="448"/>
      <c r="O26" s="448"/>
      <c r="P26" s="448"/>
      <c r="Q26" s="448"/>
      <c r="R26" s="448"/>
      <c r="S26" s="449"/>
      <c r="T26" s="1"/>
      <c r="U26" s="1"/>
      <c r="V26" s="1"/>
      <c r="W26" s="1"/>
      <c r="X26" s="1"/>
      <c r="Y26" s="1"/>
      <c r="Z26" s="1"/>
      <c r="AA26" s="1"/>
      <c r="AB26" s="1"/>
      <c r="AC26" s="1"/>
      <c r="AD26" s="1"/>
      <c r="AE26" s="1"/>
      <c r="AF26" s="1"/>
      <c r="AG26" s="1"/>
      <c r="AH26" s="1"/>
      <c r="AI26" s="1"/>
      <c r="AJ26" s="1"/>
      <c r="AK26" s="1"/>
      <c r="AL26" s="1"/>
      <c r="AM26" s="1"/>
    </row>
    <row r="27" spans="1:39" ht="73.150000000000006" customHeight="1" x14ac:dyDescent="0.25">
      <c r="A27" s="453"/>
      <c r="B27" s="454"/>
      <c r="C27" s="454"/>
      <c r="D27" s="454"/>
      <c r="E27" s="454"/>
      <c r="F27" s="454"/>
      <c r="G27" s="454"/>
      <c r="H27" s="454"/>
      <c r="I27" s="454"/>
      <c r="J27" s="454"/>
      <c r="K27" s="454"/>
      <c r="L27" s="454"/>
      <c r="M27" s="454"/>
      <c r="N27" s="454"/>
      <c r="O27" s="454"/>
      <c r="P27" s="454"/>
      <c r="Q27" s="454"/>
      <c r="R27" s="454"/>
      <c r="S27" s="455"/>
    </row>
    <row r="28" spans="1:39" s="298" customFormat="1" ht="5.25" customHeight="1" x14ac:dyDescent="0.2">
      <c r="A28" s="232"/>
      <c r="B28" s="232"/>
      <c r="C28" s="232"/>
      <c r="D28" s="232"/>
      <c r="E28" s="232"/>
      <c r="F28" s="232"/>
      <c r="G28" s="232"/>
      <c r="H28" s="232"/>
      <c r="I28" s="232"/>
      <c r="J28" s="232"/>
      <c r="K28" s="232"/>
      <c r="L28" s="232"/>
      <c r="M28" s="232"/>
      <c r="N28" s="232"/>
      <c r="O28" s="232"/>
      <c r="P28" s="232"/>
      <c r="Q28" s="232"/>
      <c r="R28" s="232"/>
      <c r="S28" s="232"/>
      <c r="T28" s="230"/>
      <c r="U28" s="230"/>
      <c r="V28" s="230"/>
      <c r="W28" s="230"/>
      <c r="X28" s="230"/>
      <c r="Y28" s="230"/>
      <c r="Z28" s="230"/>
      <c r="AA28" s="230"/>
      <c r="AB28" s="230"/>
      <c r="AC28" s="230"/>
      <c r="AD28" s="230"/>
      <c r="AE28" s="230"/>
      <c r="AF28" s="230"/>
      <c r="AG28" s="230"/>
      <c r="AH28" s="230"/>
      <c r="AI28" s="230"/>
      <c r="AJ28" s="230"/>
      <c r="AK28" s="297"/>
      <c r="AL28" s="60"/>
      <c r="AM28" s="60"/>
    </row>
    <row r="29" spans="1:39" ht="46.9" customHeight="1" x14ac:dyDescent="0.25">
      <c r="A29" s="621" t="s">
        <v>257</v>
      </c>
      <c r="B29" s="622"/>
      <c r="C29" s="622"/>
      <c r="D29" s="622"/>
      <c r="E29" s="622"/>
      <c r="F29" s="622"/>
      <c r="G29" s="622"/>
      <c r="H29" s="622"/>
      <c r="I29" s="622"/>
      <c r="J29" s="622"/>
      <c r="K29" s="622"/>
      <c r="L29" s="622"/>
      <c r="M29" s="622"/>
      <c r="N29" s="622"/>
      <c r="O29" s="622"/>
      <c r="P29" s="622"/>
      <c r="Q29" s="622"/>
      <c r="R29" s="622"/>
      <c r="S29" s="623"/>
    </row>
    <row r="30" spans="1:39" s="48" customFormat="1" ht="46.9" customHeight="1" x14ac:dyDescent="0.25">
      <c r="A30" s="624"/>
      <c r="B30" s="625"/>
      <c r="C30" s="625"/>
      <c r="D30" s="625"/>
      <c r="E30" s="625"/>
      <c r="F30" s="625"/>
      <c r="G30" s="625"/>
      <c r="H30" s="625"/>
      <c r="I30" s="625"/>
      <c r="J30" s="625"/>
      <c r="K30" s="625"/>
      <c r="L30" s="625"/>
      <c r="M30" s="625"/>
      <c r="N30" s="625"/>
      <c r="O30" s="625"/>
      <c r="P30" s="625"/>
      <c r="Q30" s="625"/>
      <c r="R30" s="625"/>
      <c r="S30" s="626"/>
      <c r="T30" s="1"/>
      <c r="U30" s="1"/>
      <c r="V30" s="1"/>
      <c r="W30" s="1"/>
      <c r="X30" s="1"/>
      <c r="Y30" s="1"/>
      <c r="Z30" s="1"/>
      <c r="AA30" s="1"/>
      <c r="AB30" s="1"/>
      <c r="AC30" s="1"/>
      <c r="AD30" s="1"/>
      <c r="AE30" s="1"/>
      <c r="AF30" s="1"/>
      <c r="AG30" s="1"/>
      <c r="AH30" s="1"/>
      <c r="AI30" s="1"/>
      <c r="AJ30" s="1"/>
      <c r="AK30" s="1"/>
      <c r="AL30" s="1"/>
      <c r="AM30" s="1"/>
    </row>
    <row r="31" spans="1:39" ht="72" customHeight="1" x14ac:dyDescent="0.25">
      <c r="A31" s="630"/>
      <c r="B31" s="631"/>
      <c r="C31" s="631"/>
      <c r="D31" s="631"/>
      <c r="E31" s="631"/>
      <c r="F31" s="631"/>
      <c r="G31" s="631"/>
      <c r="H31" s="631"/>
      <c r="I31" s="631"/>
      <c r="J31" s="631"/>
      <c r="K31" s="631"/>
      <c r="L31" s="631"/>
      <c r="M31" s="631"/>
      <c r="N31" s="631"/>
      <c r="O31" s="631"/>
      <c r="P31" s="631"/>
      <c r="Q31" s="631"/>
      <c r="R31" s="631"/>
      <c r="S31" s="632"/>
    </row>
    <row r="32" spans="1:39" s="56" customFormat="1" ht="5.25" customHeight="1" x14ac:dyDescent="0.2">
      <c r="A32" s="231"/>
      <c r="B32" s="231"/>
      <c r="C32" s="231"/>
      <c r="D32" s="231"/>
      <c r="E32" s="231"/>
      <c r="F32" s="231"/>
      <c r="G32" s="231"/>
      <c r="H32" s="231"/>
      <c r="I32" s="231"/>
      <c r="J32" s="231"/>
      <c r="K32" s="231"/>
      <c r="L32" s="231"/>
      <c r="M32" s="231"/>
      <c r="N32" s="231"/>
      <c r="O32" s="231"/>
      <c r="P32" s="231"/>
      <c r="Q32" s="231"/>
      <c r="R32" s="231"/>
      <c r="S32" s="231"/>
      <c r="T32" s="230"/>
      <c r="U32" s="230"/>
      <c r="V32" s="230"/>
      <c r="W32" s="230"/>
      <c r="X32" s="230"/>
      <c r="Y32" s="230"/>
      <c r="Z32" s="230"/>
      <c r="AA32" s="230"/>
      <c r="AB32" s="230"/>
      <c r="AC32" s="230"/>
      <c r="AD32" s="230"/>
      <c r="AE32" s="230"/>
      <c r="AF32" s="230"/>
      <c r="AG32" s="230"/>
      <c r="AH32" s="230"/>
      <c r="AI32" s="230"/>
      <c r="AJ32" s="230"/>
      <c r="AK32" s="297"/>
      <c r="AL32" s="55"/>
      <c r="AM32" s="55"/>
    </row>
    <row r="33" spans="1:39" s="48" customFormat="1" ht="50.45" customHeight="1" x14ac:dyDescent="0.25">
      <c r="A33" s="621" t="s">
        <v>260</v>
      </c>
      <c r="B33" s="622"/>
      <c r="C33" s="622"/>
      <c r="D33" s="622"/>
      <c r="E33" s="622"/>
      <c r="F33" s="622"/>
      <c r="G33" s="622"/>
      <c r="H33" s="622"/>
      <c r="I33" s="622"/>
      <c r="J33" s="622"/>
      <c r="K33" s="622"/>
      <c r="L33" s="622"/>
      <c r="M33" s="622"/>
      <c r="N33" s="622"/>
      <c r="O33" s="622"/>
      <c r="P33" s="622"/>
      <c r="Q33" s="622"/>
      <c r="R33" s="622"/>
      <c r="S33" s="623"/>
      <c r="T33" s="1"/>
      <c r="U33" s="1"/>
      <c r="V33" s="1"/>
      <c r="W33" s="1"/>
      <c r="X33" s="1"/>
      <c r="Y33" s="1"/>
      <c r="Z33" s="1"/>
      <c r="AA33" s="1"/>
      <c r="AB33" s="1"/>
      <c r="AC33" s="1"/>
      <c r="AD33" s="1"/>
      <c r="AE33" s="1"/>
      <c r="AF33" s="1"/>
      <c r="AG33" s="1"/>
      <c r="AH33" s="1"/>
      <c r="AI33" s="1"/>
      <c r="AJ33" s="1"/>
      <c r="AK33" s="1"/>
      <c r="AL33" s="1"/>
      <c r="AM33" s="1"/>
    </row>
    <row r="34" spans="1:39" s="48" customFormat="1" ht="62.25" customHeight="1" x14ac:dyDescent="0.25">
      <c r="A34" s="633"/>
      <c r="B34" s="625"/>
      <c r="C34" s="625"/>
      <c r="D34" s="625"/>
      <c r="E34" s="625"/>
      <c r="F34" s="625"/>
      <c r="G34" s="625"/>
      <c r="H34" s="625"/>
      <c r="I34" s="625"/>
      <c r="J34" s="625"/>
      <c r="K34" s="625"/>
      <c r="L34" s="625"/>
      <c r="M34" s="625"/>
      <c r="N34" s="625"/>
      <c r="O34" s="625"/>
      <c r="P34" s="625"/>
      <c r="Q34" s="625"/>
      <c r="R34" s="625"/>
      <c r="S34" s="626"/>
      <c r="T34" s="1"/>
      <c r="U34" s="1"/>
      <c r="V34" s="1"/>
      <c r="W34" s="1"/>
      <c r="X34" s="1"/>
      <c r="Y34" s="1"/>
      <c r="Z34" s="1"/>
      <c r="AA34" s="1"/>
      <c r="AB34" s="1"/>
      <c r="AC34" s="1"/>
      <c r="AD34" s="1"/>
      <c r="AE34" s="1"/>
      <c r="AF34" s="1"/>
      <c r="AG34" s="1"/>
      <c r="AH34" s="1"/>
      <c r="AI34" s="1"/>
      <c r="AJ34" s="1"/>
      <c r="AK34" s="1"/>
      <c r="AL34" s="1"/>
      <c r="AM34" s="1"/>
    </row>
    <row r="35" spans="1:39" s="48" customFormat="1" ht="62.25" customHeight="1" x14ac:dyDescent="0.25">
      <c r="A35" s="627"/>
      <c r="B35" s="628"/>
      <c r="C35" s="628"/>
      <c r="D35" s="628"/>
      <c r="E35" s="628"/>
      <c r="F35" s="628"/>
      <c r="G35" s="628"/>
      <c r="H35" s="628"/>
      <c r="I35" s="628"/>
      <c r="J35" s="628"/>
      <c r="K35" s="628"/>
      <c r="L35" s="628"/>
      <c r="M35" s="628"/>
      <c r="N35" s="628"/>
      <c r="O35" s="628"/>
      <c r="P35" s="628"/>
      <c r="Q35" s="628"/>
      <c r="R35" s="628"/>
      <c r="S35" s="629"/>
      <c r="T35" s="1"/>
      <c r="U35" s="1"/>
      <c r="V35" s="1"/>
      <c r="W35" s="1"/>
      <c r="X35" s="1"/>
      <c r="Y35" s="1"/>
      <c r="Z35" s="1"/>
      <c r="AA35" s="1"/>
      <c r="AB35" s="1"/>
      <c r="AC35" s="1"/>
      <c r="AD35" s="1"/>
      <c r="AE35" s="1"/>
      <c r="AF35" s="1"/>
      <c r="AG35" s="1"/>
      <c r="AH35" s="1"/>
      <c r="AI35" s="1"/>
      <c r="AJ35" s="1"/>
      <c r="AK35" s="1"/>
      <c r="AL35" s="1"/>
      <c r="AM35" s="1"/>
    </row>
    <row r="36" spans="1:39" s="48" customFormat="1" ht="62.25" customHeight="1" x14ac:dyDescent="0.25">
      <c r="A36" s="630"/>
      <c r="B36" s="631"/>
      <c r="C36" s="631"/>
      <c r="D36" s="631"/>
      <c r="E36" s="631"/>
      <c r="F36" s="631"/>
      <c r="G36" s="631"/>
      <c r="H36" s="631"/>
      <c r="I36" s="631"/>
      <c r="J36" s="631"/>
      <c r="K36" s="631"/>
      <c r="L36" s="631"/>
      <c r="M36" s="631"/>
      <c r="N36" s="631"/>
      <c r="O36" s="631"/>
      <c r="P36" s="631"/>
      <c r="Q36" s="631"/>
      <c r="R36" s="631"/>
      <c r="S36" s="632"/>
      <c r="T36" s="1"/>
      <c r="U36" s="1"/>
      <c r="V36" s="1"/>
      <c r="W36" s="1"/>
      <c r="X36" s="1"/>
      <c r="Y36" s="1"/>
      <c r="Z36" s="1"/>
      <c r="AA36" s="1"/>
      <c r="AB36" s="1"/>
      <c r="AC36" s="1"/>
      <c r="AD36" s="1"/>
      <c r="AE36" s="1"/>
      <c r="AF36" s="1"/>
      <c r="AG36" s="1"/>
      <c r="AH36" s="1"/>
      <c r="AI36" s="1"/>
      <c r="AJ36" s="1"/>
      <c r="AK36" s="1"/>
      <c r="AL36" s="1"/>
      <c r="AM36" s="1"/>
    </row>
    <row r="37" spans="1:39" s="56" customFormat="1" ht="5.25" customHeight="1" x14ac:dyDescent="0.2">
      <c r="A37" s="232"/>
      <c r="B37" s="232"/>
      <c r="C37" s="232"/>
      <c r="D37" s="232"/>
      <c r="E37" s="232"/>
      <c r="F37" s="232"/>
      <c r="G37" s="232"/>
      <c r="H37" s="232"/>
      <c r="I37" s="232"/>
      <c r="J37" s="232"/>
      <c r="K37" s="232"/>
      <c r="L37" s="232"/>
      <c r="M37" s="232"/>
      <c r="N37" s="232"/>
      <c r="O37" s="232"/>
      <c r="P37" s="232"/>
      <c r="Q37" s="232"/>
      <c r="R37" s="232"/>
      <c r="S37" s="232"/>
      <c r="T37" s="230"/>
      <c r="U37" s="230"/>
      <c r="V37" s="230"/>
      <c r="W37" s="230"/>
      <c r="X37" s="230"/>
      <c r="Y37" s="230"/>
      <c r="Z37" s="230"/>
      <c r="AA37" s="230"/>
      <c r="AB37" s="230"/>
      <c r="AC37" s="230"/>
      <c r="AD37" s="230"/>
      <c r="AE37" s="230"/>
      <c r="AF37" s="230"/>
      <c r="AG37" s="230"/>
      <c r="AH37" s="230"/>
      <c r="AI37" s="230"/>
      <c r="AJ37" s="230"/>
      <c r="AK37" s="297"/>
      <c r="AL37" s="55"/>
      <c r="AM37" s="55"/>
    </row>
    <row r="38" spans="1:39" ht="46.5" customHeight="1" x14ac:dyDescent="0.25">
      <c r="A38" s="621" t="s">
        <v>360</v>
      </c>
      <c r="B38" s="622"/>
      <c r="C38" s="622"/>
      <c r="D38" s="622"/>
      <c r="E38" s="622"/>
      <c r="F38" s="622"/>
      <c r="G38" s="622"/>
      <c r="H38" s="622"/>
      <c r="I38" s="622"/>
      <c r="J38" s="622"/>
      <c r="K38" s="622"/>
      <c r="L38" s="622"/>
      <c r="M38" s="622"/>
      <c r="N38" s="622"/>
      <c r="O38" s="622"/>
      <c r="P38" s="622"/>
      <c r="Q38" s="622"/>
      <c r="R38" s="622"/>
      <c r="S38" s="623"/>
      <c r="T38" s="55"/>
    </row>
    <row r="39" spans="1:39" ht="50.25" customHeight="1" x14ac:dyDescent="0.25">
      <c r="A39" s="624"/>
      <c r="B39" s="625"/>
      <c r="C39" s="625"/>
      <c r="D39" s="625"/>
      <c r="E39" s="625"/>
      <c r="F39" s="625"/>
      <c r="G39" s="625"/>
      <c r="H39" s="625"/>
      <c r="I39" s="625"/>
      <c r="J39" s="625"/>
      <c r="K39" s="625"/>
      <c r="L39" s="625"/>
      <c r="M39" s="625"/>
      <c r="N39" s="625"/>
      <c r="O39" s="625"/>
      <c r="P39" s="625"/>
      <c r="Q39" s="625"/>
      <c r="R39" s="625"/>
      <c r="S39" s="626"/>
      <c r="T39" s="55"/>
    </row>
    <row r="40" spans="1:39" ht="50.25" customHeight="1" x14ac:dyDescent="0.25">
      <c r="A40" s="627"/>
      <c r="B40" s="628"/>
      <c r="C40" s="628"/>
      <c r="D40" s="628"/>
      <c r="E40" s="628"/>
      <c r="F40" s="628"/>
      <c r="G40" s="628"/>
      <c r="H40" s="628"/>
      <c r="I40" s="628"/>
      <c r="J40" s="628"/>
      <c r="K40" s="628"/>
      <c r="L40" s="628"/>
      <c r="M40" s="628"/>
      <c r="N40" s="628"/>
      <c r="O40" s="628"/>
      <c r="P40" s="628"/>
      <c r="Q40" s="628"/>
      <c r="R40" s="628"/>
      <c r="S40" s="629"/>
      <c r="T40" s="55"/>
    </row>
    <row r="41" spans="1:39" ht="50.25" customHeight="1" x14ac:dyDescent="0.25">
      <c r="A41" s="630"/>
      <c r="B41" s="631"/>
      <c r="C41" s="631"/>
      <c r="D41" s="631"/>
      <c r="E41" s="631"/>
      <c r="F41" s="631"/>
      <c r="G41" s="631"/>
      <c r="H41" s="631"/>
      <c r="I41" s="631"/>
      <c r="J41" s="631"/>
      <c r="K41" s="631"/>
      <c r="L41" s="631"/>
      <c r="M41" s="631"/>
      <c r="N41" s="631"/>
      <c r="O41" s="631"/>
      <c r="P41" s="631"/>
      <c r="Q41" s="631"/>
      <c r="R41" s="631"/>
      <c r="S41" s="632"/>
      <c r="T41" s="55"/>
    </row>
    <row r="42" spans="1:39" x14ac:dyDescent="0.25">
      <c r="D42" s="56"/>
      <c r="E42" s="56"/>
      <c r="F42" s="56"/>
      <c r="G42" s="56"/>
      <c r="H42" s="56"/>
      <c r="I42" s="56"/>
      <c r="J42" s="56"/>
      <c r="K42" s="56"/>
      <c r="L42" s="56"/>
      <c r="M42" s="56"/>
      <c r="N42" s="56"/>
      <c r="O42" s="56"/>
      <c r="P42" s="56"/>
      <c r="Q42" s="56"/>
      <c r="R42" s="56"/>
      <c r="S42" s="56"/>
      <c r="T42" s="55"/>
    </row>
  </sheetData>
  <mergeCells count="17">
    <mergeCell ref="A9:S20"/>
    <mergeCell ref="A1:E2"/>
    <mergeCell ref="F1:S1"/>
    <mergeCell ref="F2:S2"/>
    <mergeCell ref="A8:S8"/>
    <mergeCell ref="A3:S3"/>
    <mergeCell ref="A4:S6"/>
    <mergeCell ref="A26:S27"/>
    <mergeCell ref="A29:S29"/>
    <mergeCell ref="A23:S23"/>
    <mergeCell ref="A22:S22"/>
    <mergeCell ref="A25:S25"/>
    <mergeCell ref="A38:S38"/>
    <mergeCell ref="A39:S41"/>
    <mergeCell ref="A34:S36"/>
    <mergeCell ref="A30:S31"/>
    <mergeCell ref="A33:S33"/>
  </mergeCells>
  <conditionalFormatting sqref="A9">
    <cfRule type="expression" dxfId="11" priority="30">
      <formula>A9=""</formula>
    </cfRule>
  </conditionalFormatting>
  <conditionalFormatting sqref="A4">
    <cfRule type="expression" dxfId="10" priority="18">
      <formula>A4=""</formula>
    </cfRule>
  </conditionalFormatting>
  <conditionalFormatting sqref="A23">
    <cfRule type="expression" dxfId="9" priority="16">
      <formula>A23=""</formula>
    </cfRule>
  </conditionalFormatting>
  <conditionalFormatting sqref="A30">
    <cfRule type="expression" dxfId="8" priority="15">
      <formula>A30=""</formula>
    </cfRule>
  </conditionalFormatting>
  <conditionalFormatting sqref="A34">
    <cfRule type="expression" dxfId="7" priority="14">
      <formula>A34=""</formula>
    </cfRule>
  </conditionalFormatting>
  <conditionalFormatting sqref="A26">
    <cfRule type="expression" dxfId="6" priority="13">
      <formula>A26=""</formula>
    </cfRule>
  </conditionalFormatting>
  <conditionalFormatting sqref="A39">
    <cfRule type="expression" dxfId="5" priority="11">
      <formula>A39=""</formula>
    </cfRule>
  </conditionalFormatting>
  <pageMargins left="0.7" right="0.7" top="0.78740157499999996" bottom="0.78740157499999996" header="0.3" footer="0.3"/>
  <pageSetup paperSize="9" orientation="portrait" r:id="rId1"/>
  <headerFooter>
    <oddHeader>&amp;L&amp;"-,Fett"&amp;16Verwendungsnachweis&amp;"-,Standard"&amp;11
für Mittel aus dem Landesprogramm "Solidarisches Zusammenleben der Generationen"</oddHeader>
  </headerFooter>
  <rowBreaks count="2" manualBreakCount="2">
    <brk id="21" max="16383" man="1"/>
    <brk id="32" max="16383" man="1"/>
  </rowBreaks>
  <extLst>
    <ext xmlns:x14="http://schemas.microsoft.com/office/spreadsheetml/2009/9/main" uri="{78C0D931-6437-407d-A8EE-F0AAD7539E65}">
      <x14:conditionalFormattings>
        <x14:conditionalFormatting xmlns:xm="http://schemas.microsoft.com/office/excel/2006/main">
          <x14:cfRule type="expression" priority="10" id="{12578793-0952-47A5-9B92-E667F898C0A8}">
            <xm:f>VN!$AG$113&lt;&gt;""</xm:f>
            <x14:dxf>
              <font>
                <color theme="0"/>
              </font>
              <fill>
                <patternFill>
                  <bgColor theme="0"/>
                </patternFill>
              </fill>
              <border>
                <left/>
                <right/>
                <bottom/>
                <vertical/>
                <horizontal/>
              </border>
            </x14:dxf>
          </x14:cfRule>
          <xm:sqref>A38:S41</xm:sqref>
        </x14:conditionalFormatting>
        <x14:conditionalFormatting xmlns:xm="http://schemas.microsoft.com/office/excel/2006/main">
          <x14:cfRule type="expression" priority="8" id="{C2FCB4AA-DF66-4DB2-A4FD-F82AA20FBB8A}">
            <xm:f>OR(Antrag!$O$22=Antrag!$P$16,Antrag!$O$22=Antrag!$P$15)</xm:f>
            <x14:dxf>
              <font>
                <color theme="0"/>
              </font>
              <fill>
                <patternFill>
                  <bgColor theme="0"/>
                </patternFill>
              </fill>
              <border>
                <left/>
                <right/>
                <top/>
                <bottom/>
                <vertical/>
                <horizontal/>
              </border>
            </x14:dxf>
          </x14:cfRule>
          <xm:sqref>A24:AK24</xm:sqref>
        </x14:conditionalFormatting>
        <x14:conditionalFormatting xmlns:xm="http://schemas.microsoft.com/office/excel/2006/main">
          <x14:cfRule type="expression" priority="3" id="{4D3594D7-03E3-423E-9278-5AD79BE6D8E4}">
            <xm:f>OR(Antrag!$O$22=Antrag!$P$16,Antrag!$O$22=Antrag!$P$15)</xm:f>
            <x14:dxf>
              <font>
                <color theme="0"/>
              </font>
              <fill>
                <patternFill>
                  <bgColor theme="0"/>
                </patternFill>
              </fill>
              <border>
                <left/>
                <right/>
                <top/>
                <bottom/>
                <vertical/>
                <horizontal/>
              </border>
            </x14:dxf>
          </x14:cfRule>
          <xm:sqref>A32:AK32</xm:sqref>
        </x14:conditionalFormatting>
        <x14:conditionalFormatting xmlns:xm="http://schemas.microsoft.com/office/excel/2006/main">
          <x14:cfRule type="expression" priority="2" id="{47F309FE-7DF1-499D-A7BB-2B0184C0D2F7}">
            <xm:f>OR(Antrag!$O$22=Antrag!$P$16,Antrag!$O$22=Antrag!$P$15)</xm:f>
            <x14:dxf>
              <font>
                <color theme="0"/>
              </font>
              <fill>
                <patternFill>
                  <bgColor theme="0"/>
                </patternFill>
              </fill>
              <border>
                <left/>
                <right/>
                <top/>
                <bottom/>
                <vertical/>
                <horizontal/>
              </border>
            </x14:dxf>
          </x14:cfRule>
          <xm:sqref>A37:AK37</xm:sqref>
        </x14:conditionalFormatting>
        <x14:conditionalFormatting xmlns:xm="http://schemas.microsoft.com/office/excel/2006/main">
          <x14:cfRule type="expression" priority="1" id="{E44ED7E3-AEF0-480D-80AB-C1B96D83F332}">
            <xm:f>OR(Antrag!$O$22=Antrag!$P$16,Antrag!$O$22=Antrag!$P$15)</xm:f>
            <x14:dxf>
              <font>
                <color theme="0"/>
              </font>
              <fill>
                <patternFill>
                  <bgColor theme="0"/>
                </patternFill>
              </fill>
              <border>
                <left/>
                <right/>
                <top/>
                <bottom/>
                <vertical/>
                <horizontal/>
              </border>
            </x14:dxf>
          </x14:cfRule>
          <xm:sqref>A21:AK21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B13"/>
  <sheetViews>
    <sheetView workbookViewId="0">
      <selection activeCell="BH2" sqref="BH2"/>
    </sheetView>
  </sheetViews>
  <sheetFormatPr baseColWidth="10" defaultColWidth="1.7109375" defaultRowHeight="11.25" x14ac:dyDescent="0.25"/>
  <cols>
    <col min="1" max="24" width="1.7109375" style="255" customWidth="1"/>
    <col min="25" max="39" width="1.7109375" style="262" customWidth="1"/>
    <col min="40" max="46" width="1.7109375" style="255" customWidth="1"/>
    <col min="47" max="48" width="1.7109375" style="263" customWidth="1"/>
    <col min="49" max="68" width="1.7109375" style="255" customWidth="1"/>
    <col min="69" max="69" width="2" style="255" customWidth="1"/>
    <col min="70" max="109" width="1.7109375" style="255" customWidth="1"/>
  </cols>
  <sheetData>
    <row r="1" spans="1:132" s="48" customFormat="1" ht="36" customHeight="1" x14ac:dyDescent="0.25">
      <c r="A1" s="313" t="s">
        <v>371</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313"/>
      <c r="AJ1" s="313"/>
      <c r="AK1" s="313"/>
      <c r="AL1" s="313"/>
      <c r="AM1" s="313"/>
      <c r="AN1" s="313"/>
      <c r="AO1" s="313"/>
      <c r="AP1" s="313"/>
      <c r="AQ1" s="313"/>
      <c r="AR1" s="313"/>
      <c r="AS1" s="313"/>
      <c r="AT1" s="313"/>
      <c r="AU1" s="313"/>
      <c r="AV1" s="313"/>
      <c r="AW1" s="313"/>
      <c r="AX1" s="313"/>
      <c r="AY1" s="313"/>
      <c r="AZ1" s="313"/>
      <c r="BA1" s="313"/>
      <c r="BB1" s="313"/>
      <c r="BC1" s="313"/>
      <c r="BD1" s="313"/>
      <c r="BE1" s="313"/>
      <c r="BF1" s="313"/>
      <c r="BG1" s="313"/>
      <c r="BH1" s="313"/>
      <c r="BI1" s="313"/>
      <c r="BJ1" s="313"/>
      <c r="BK1" s="313"/>
      <c r="BL1" s="313"/>
      <c r="BM1" s="313"/>
      <c r="BN1" s="313"/>
      <c r="BO1" s="313"/>
      <c r="BP1" s="313"/>
      <c r="BQ1" s="313"/>
      <c r="BR1" s="313"/>
      <c r="BS1" s="313"/>
      <c r="BT1" s="313"/>
      <c r="BU1" s="313"/>
      <c r="BV1" s="313"/>
      <c r="BW1" s="313"/>
      <c r="BX1" s="313"/>
      <c r="BY1" s="313"/>
      <c r="BZ1" s="313"/>
      <c r="CA1" s="313"/>
      <c r="CB1" s="313"/>
      <c r="CC1" s="313"/>
      <c r="CD1" s="313"/>
      <c r="CE1" s="313"/>
      <c r="CF1" s="313"/>
      <c r="CG1" s="313"/>
      <c r="CH1" s="313"/>
      <c r="CI1" s="313"/>
      <c r="CJ1" s="313"/>
      <c r="CK1" s="313"/>
      <c r="CL1" s="313"/>
      <c r="CM1" s="313"/>
      <c r="CN1" s="313"/>
      <c r="CO1" s="313"/>
      <c r="CP1" s="313"/>
      <c r="CQ1" s="313"/>
      <c r="CR1" s="313"/>
      <c r="CS1" s="313"/>
      <c r="CT1" s="313"/>
      <c r="CU1" s="313"/>
      <c r="CV1" s="313"/>
      <c r="CW1" s="313"/>
      <c r="CX1" s="313"/>
      <c r="CY1" s="313"/>
      <c r="CZ1" s="313"/>
      <c r="DA1" s="313"/>
      <c r="DB1" s="313"/>
      <c r="DC1" s="313"/>
      <c r="DD1" s="313"/>
      <c r="DE1" s="313"/>
      <c r="DF1" s="313"/>
      <c r="DG1" s="313"/>
      <c r="DH1" s="313"/>
      <c r="DI1" s="313"/>
      <c r="DJ1" s="313"/>
      <c r="DK1" s="313"/>
      <c r="DL1" s="313"/>
      <c r="DM1" s="313"/>
      <c r="DN1" s="313"/>
      <c r="DO1" s="313"/>
      <c r="DP1" s="313"/>
      <c r="DQ1" s="313"/>
      <c r="DR1" s="313"/>
      <c r="DS1" s="313"/>
      <c r="DT1" s="313"/>
      <c r="DU1" s="313"/>
      <c r="DV1" s="313"/>
      <c r="DW1" s="313"/>
      <c r="DX1" s="313"/>
      <c r="DY1" s="313"/>
      <c r="DZ1" s="313"/>
      <c r="EA1" s="313"/>
      <c r="EB1" s="313"/>
    </row>
    <row r="2" spans="1:132" ht="152.25" customHeight="1" x14ac:dyDescent="0.25">
      <c r="A2" s="243" t="s">
        <v>266</v>
      </c>
      <c r="B2" s="243" t="s">
        <v>268</v>
      </c>
      <c r="C2" s="243" t="s">
        <v>224</v>
      </c>
      <c r="D2" s="243" t="s">
        <v>267</v>
      </c>
      <c r="E2" s="243" t="s">
        <v>269</v>
      </c>
      <c r="F2" s="243" t="s">
        <v>270</v>
      </c>
      <c r="G2" s="243" t="s">
        <v>271</v>
      </c>
      <c r="H2" s="243" t="s">
        <v>272</v>
      </c>
      <c r="I2" s="266" t="s">
        <v>313</v>
      </c>
      <c r="J2" s="266" t="s">
        <v>314</v>
      </c>
      <c r="K2" s="266" t="s">
        <v>315</v>
      </c>
      <c r="L2" s="266" t="s">
        <v>189</v>
      </c>
      <c r="M2" s="266" t="s">
        <v>190</v>
      </c>
      <c r="N2" s="266" t="s">
        <v>191</v>
      </c>
      <c r="O2" s="266" t="s">
        <v>192</v>
      </c>
      <c r="P2" s="266" t="s">
        <v>317</v>
      </c>
      <c r="Q2" s="266" t="s">
        <v>316</v>
      </c>
      <c r="R2" s="266" t="s">
        <v>318</v>
      </c>
      <c r="S2" s="266" t="s">
        <v>319</v>
      </c>
      <c r="T2" s="266" t="s">
        <v>320</v>
      </c>
      <c r="U2" s="266" t="s">
        <v>321</v>
      </c>
      <c r="V2" s="266" t="s">
        <v>322</v>
      </c>
      <c r="W2" s="266" t="s">
        <v>323</v>
      </c>
      <c r="X2" s="266" t="s">
        <v>324</v>
      </c>
      <c r="Y2" s="266" t="s">
        <v>325</v>
      </c>
      <c r="Z2" s="266" t="s">
        <v>326</v>
      </c>
      <c r="AA2" s="266" t="s">
        <v>327</v>
      </c>
      <c r="AB2" s="266" t="s">
        <v>328</v>
      </c>
      <c r="AC2" s="266" t="s">
        <v>329</v>
      </c>
      <c r="AD2" s="266" t="s">
        <v>330</v>
      </c>
      <c r="AE2" s="266" t="s">
        <v>331</v>
      </c>
      <c r="AF2" s="245" t="s">
        <v>295</v>
      </c>
      <c r="AG2" s="245" t="s">
        <v>292</v>
      </c>
      <c r="AH2" s="245" t="s">
        <v>294</v>
      </c>
      <c r="AI2" s="245" t="s">
        <v>293</v>
      </c>
      <c r="AJ2" s="245" t="s">
        <v>275</v>
      </c>
      <c r="AK2" s="245" t="s">
        <v>274</v>
      </c>
      <c r="AL2" s="245" t="s">
        <v>276</v>
      </c>
      <c r="AM2" s="245" t="s">
        <v>277</v>
      </c>
      <c r="AN2" s="245" t="s">
        <v>278</v>
      </c>
      <c r="AO2" s="268" t="s">
        <v>279</v>
      </c>
      <c r="AP2" s="245" t="s">
        <v>280</v>
      </c>
      <c r="AQ2" s="269" t="s">
        <v>281</v>
      </c>
      <c r="AR2" s="245" t="s">
        <v>282</v>
      </c>
      <c r="AS2" s="245" t="s">
        <v>283</v>
      </c>
      <c r="AT2" s="245" t="s">
        <v>281</v>
      </c>
      <c r="AU2" s="245" t="s">
        <v>284</v>
      </c>
      <c r="AV2" s="244" t="s">
        <v>285</v>
      </c>
      <c r="AW2" s="244" t="s">
        <v>285</v>
      </c>
      <c r="AX2" s="244" t="s">
        <v>285</v>
      </c>
      <c r="AY2" s="244" t="s">
        <v>285</v>
      </c>
      <c r="AZ2" s="244" t="s">
        <v>285</v>
      </c>
      <c r="BA2" s="244" t="s">
        <v>285</v>
      </c>
      <c r="BB2" s="244" t="s">
        <v>285</v>
      </c>
      <c r="BC2" s="244" t="s">
        <v>285</v>
      </c>
      <c r="BD2" s="244" t="s">
        <v>285</v>
      </c>
      <c r="BE2" s="244" t="s">
        <v>285</v>
      </c>
      <c r="BF2" s="244" t="s">
        <v>285</v>
      </c>
      <c r="BG2" s="244" t="s">
        <v>285</v>
      </c>
      <c r="BH2" s="244" t="s">
        <v>285</v>
      </c>
      <c r="BI2" s="244" t="s">
        <v>285</v>
      </c>
      <c r="BJ2" s="244" t="s">
        <v>286</v>
      </c>
      <c r="BK2" s="244" t="s">
        <v>336</v>
      </c>
      <c r="BL2" s="244" t="s">
        <v>289</v>
      </c>
      <c r="BM2" s="244" t="s">
        <v>290</v>
      </c>
      <c r="BN2" s="244" t="s">
        <v>273</v>
      </c>
      <c r="BO2" s="246" t="s">
        <v>296</v>
      </c>
      <c r="BP2" s="246" t="s">
        <v>297</v>
      </c>
      <c r="BQ2" s="246" t="s">
        <v>298</v>
      </c>
      <c r="BR2" s="246" t="s">
        <v>299</v>
      </c>
      <c r="BS2" s="246" t="s">
        <v>297</v>
      </c>
      <c r="BT2" s="246" t="s">
        <v>300</v>
      </c>
      <c r="BU2" s="246" t="s">
        <v>301</v>
      </c>
      <c r="BV2" s="246" t="s">
        <v>302</v>
      </c>
      <c r="BW2" s="246" t="s">
        <v>303</v>
      </c>
      <c r="BX2" s="247" t="s">
        <v>304</v>
      </c>
      <c r="BY2" s="246" t="s">
        <v>305</v>
      </c>
      <c r="BZ2" s="248" t="s">
        <v>306</v>
      </c>
      <c r="CA2" s="246" t="s">
        <v>307</v>
      </c>
      <c r="CB2" s="246" t="s">
        <v>308</v>
      </c>
      <c r="CC2" s="246" t="s">
        <v>306</v>
      </c>
      <c r="CD2" s="246" t="s">
        <v>309</v>
      </c>
      <c r="CE2" s="244" t="s">
        <v>285</v>
      </c>
      <c r="CF2" s="244" t="s">
        <v>285</v>
      </c>
      <c r="CG2" s="244" t="s">
        <v>285</v>
      </c>
      <c r="CH2" s="244" t="s">
        <v>285</v>
      </c>
      <c r="CI2" s="244" t="s">
        <v>285</v>
      </c>
      <c r="CJ2" s="244" t="s">
        <v>285</v>
      </c>
      <c r="CK2" s="244" t="s">
        <v>285</v>
      </c>
      <c r="CL2" s="244" t="s">
        <v>285</v>
      </c>
      <c r="CM2" s="244" t="s">
        <v>285</v>
      </c>
      <c r="CN2" s="244" t="s">
        <v>285</v>
      </c>
      <c r="CO2" s="244" t="s">
        <v>285</v>
      </c>
      <c r="CP2" s="244" t="s">
        <v>285</v>
      </c>
      <c r="CQ2" s="244" t="s">
        <v>285</v>
      </c>
      <c r="CR2" s="244" t="s">
        <v>285</v>
      </c>
      <c r="CS2" s="244" t="s">
        <v>335</v>
      </c>
      <c r="CT2" s="244" t="e">
        <f>Änderung: Gesamtfinanzierung</f>
        <v>#NAME?</v>
      </c>
      <c r="CU2" s="244" t="s">
        <v>334</v>
      </c>
      <c r="CV2" s="244" t="s">
        <v>333</v>
      </c>
      <c r="CW2" s="244" t="s">
        <v>332</v>
      </c>
      <c r="CX2" s="273" t="s">
        <v>366</v>
      </c>
      <c r="CY2" s="273" t="s">
        <v>367</v>
      </c>
      <c r="CZ2" s="273" t="s">
        <v>368</v>
      </c>
      <c r="DA2" s="273" t="s">
        <v>369</v>
      </c>
      <c r="DB2" s="273" t="s">
        <v>370</v>
      </c>
      <c r="DC2" s="273" t="s">
        <v>365</v>
      </c>
      <c r="DD2" s="273" t="s">
        <v>364</v>
      </c>
      <c r="DE2" s="273" t="s">
        <v>363</v>
      </c>
      <c r="DF2" s="273" t="s">
        <v>362</v>
      </c>
      <c r="DG2" s="242" t="s">
        <v>354</v>
      </c>
      <c r="DH2" s="242" t="s">
        <v>355</v>
      </c>
      <c r="DI2" s="242" t="s">
        <v>357</v>
      </c>
      <c r="DJ2" s="242" t="s">
        <v>356</v>
      </c>
      <c r="DK2" s="242" t="s">
        <v>358</v>
      </c>
      <c r="DL2" s="242" t="s">
        <v>359</v>
      </c>
      <c r="DM2" s="242" t="s">
        <v>361</v>
      </c>
      <c r="DN2" s="264" t="s">
        <v>337</v>
      </c>
      <c r="DO2" s="264" t="s">
        <v>338</v>
      </c>
      <c r="DP2" s="264" t="s">
        <v>339</v>
      </c>
      <c r="DQ2" s="264" t="s">
        <v>340</v>
      </c>
      <c r="DR2" s="264" t="s">
        <v>341</v>
      </c>
      <c r="DS2" s="264" t="s">
        <v>342</v>
      </c>
      <c r="DT2" s="264" t="s">
        <v>343</v>
      </c>
      <c r="DU2" s="264" t="s">
        <v>344</v>
      </c>
      <c r="DV2" s="264" t="s">
        <v>345</v>
      </c>
      <c r="DW2" s="264" t="s">
        <v>346</v>
      </c>
      <c r="DX2" s="264" t="s">
        <v>347</v>
      </c>
      <c r="DY2" s="264" t="s">
        <v>348</v>
      </c>
      <c r="DZ2" s="264" t="s">
        <v>351</v>
      </c>
      <c r="EA2" s="264" t="s">
        <v>352</v>
      </c>
      <c r="EB2" s="264" t="s">
        <v>353</v>
      </c>
    </row>
    <row r="3" spans="1:132" s="204" customFormat="1" ht="146.25" customHeight="1" x14ac:dyDescent="0.25">
      <c r="A3" s="250" t="str">
        <f>VN!O23</f>
        <v/>
      </c>
      <c r="B3" s="250" t="str">
        <f>VN!O32</f>
        <v/>
      </c>
      <c r="C3" s="250" t="str">
        <f>VN!O33</f>
        <v/>
      </c>
      <c r="D3" s="250" t="str">
        <f>VN!O21</f>
        <v/>
      </c>
      <c r="E3" s="250"/>
      <c r="F3" s="250">
        <f>Antrag!O35</f>
        <v>0</v>
      </c>
      <c r="G3" s="250">
        <f>Antrag!O33</f>
        <v>0</v>
      </c>
      <c r="H3" s="250">
        <f>Antrag!O34</f>
        <v>0</v>
      </c>
      <c r="I3" s="267" t="str">
        <f>IF(Beschreibung!H3="","",Beschreibung!H3)</f>
        <v/>
      </c>
      <c r="J3" s="267" t="str">
        <f>IF(Beschreibung!H6="","",Beschreibung!H6)</f>
        <v/>
      </c>
      <c r="K3" s="267" t="str">
        <f>IF(Beschreibung!H7="","",Beschreibung!H7)</f>
        <v/>
      </c>
      <c r="L3" s="267" t="str">
        <f>IF(Beschreibung!T6="","",Beschreibung!T6)</f>
        <v/>
      </c>
      <c r="M3" s="267" t="str">
        <f>IF(Beschreibung!T7="","",Beschreibung!T7)</f>
        <v/>
      </c>
      <c r="N3" s="267" t="str">
        <f>IF(Beschreibung!AF6="","",Beschreibung!AF6)</f>
        <v/>
      </c>
      <c r="O3" s="267" t="str">
        <f>IF(Beschreibung!AF7="","",Beschreibung!AF7)</f>
        <v/>
      </c>
      <c r="P3" s="267" t="str">
        <f>IF(Beschreibung!B10="","",Beschreibung!B10)</f>
        <v/>
      </c>
      <c r="Q3" s="267" t="str">
        <f>IF(Beschreibung!B15="","",Beschreibung!B15)</f>
        <v/>
      </c>
      <c r="R3" s="267" t="str">
        <f>IF(Beschreibung!B30="","",Beschreibung!B30)</f>
        <v/>
      </c>
      <c r="S3" s="267" t="str">
        <f>IF(Beschreibung!B35="","",Beschreibung!B35)</f>
        <v/>
      </c>
      <c r="T3" s="267" t="str">
        <f>IF(Beschreibung!L38="","",Beschreibung!L38)</f>
        <v/>
      </c>
      <c r="U3" s="267" t="str">
        <f>IF(Beschreibung!L39="","",Beschreibung!L39)</f>
        <v/>
      </c>
      <c r="V3" s="267" t="str">
        <f>IF(Beschreibung!L40="","",Beschreibung!L40)</f>
        <v/>
      </c>
      <c r="W3" s="267" t="str">
        <f>IF(Beschreibung!L41="","",Beschreibung!L41)</f>
        <v/>
      </c>
      <c r="X3" s="267" t="str">
        <f>IF(Beschreibung!L42="","",Beschreibung!L42)</f>
        <v/>
      </c>
      <c r="Y3" s="267" t="str">
        <f>IF(Beschreibung!L43="","",Beschreibung!L43)</f>
        <v/>
      </c>
      <c r="Z3" s="267"/>
      <c r="AA3" s="267" t="str">
        <f>IF(Beschreibung!AA47="","",Beschreibung!AA47)</f>
        <v/>
      </c>
      <c r="AB3" s="267" t="str">
        <f>IF(Beschreibung!AA48="","",Beschreibung!AA48)</f>
        <v/>
      </c>
      <c r="AC3" s="267" t="str">
        <f>IF(Beschreibung!AA49="","",Beschreibung!AA49)</f>
        <v/>
      </c>
      <c r="AD3" s="267" t="str">
        <f>IF(Beschreibung!AA50="","",Beschreibung!AA50)</f>
        <v/>
      </c>
      <c r="AE3" s="267" t="str">
        <f>IF(Beschreibung!L51="","",Beschreibung!L51)</f>
        <v/>
      </c>
      <c r="AF3" s="253">
        <f>Antrag!O26</f>
        <v>0</v>
      </c>
      <c r="AG3" s="253" t="str">
        <f>IF(AF3=Antrag!AK25,"Zuwendungsbescheid",IF(AF3=Antrag!AK26,"Mittelbestätigung",""))</f>
        <v/>
      </c>
      <c r="AH3" s="270">
        <f>Antrag!Q27</f>
        <v>0</v>
      </c>
      <c r="AI3" s="270">
        <f>Antrag!X27</f>
        <v>0</v>
      </c>
      <c r="AJ3" s="270">
        <f>Antrag!AD13</f>
        <v>0</v>
      </c>
      <c r="AK3" s="253"/>
      <c r="AL3" s="271">
        <f>Antrag!AC44</f>
        <v>0</v>
      </c>
      <c r="AM3" s="271">
        <f>Antrag!AC45</f>
        <v>0</v>
      </c>
      <c r="AN3" s="272">
        <f>Antrag!Y46</f>
        <v>0</v>
      </c>
      <c r="AO3" s="271">
        <f>Antrag!AC46</f>
        <v>0</v>
      </c>
      <c r="AP3" s="271">
        <f>Antrag!AC47</f>
        <v>0</v>
      </c>
      <c r="AQ3" s="271">
        <f>Antrag!V52</f>
        <v>0</v>
      </c>
      <c r="AR3" s="271">
        <f>Antrag!V53</f>
        <v>0</v>
      </c>
      <c r="AS3" s="271">
        <f>Antrag!V54</f>
        <v>0</v>
      </c>
      <c r="AT3" s="271">
        <f>Antrag!V52</f>
        <v>0</v>
      </c>
      <c r="AU3" s="271">
        <f>Antrag!V55</f>
        <v>0</v>
      </c>
      <c r="AV3" s="251">
        <f>VALUE(RIGHT(INT(ABS(AU3)/100000)))</f>
        <v>0</v>
      </c>
      <c r="AW3" s="251">
        <f>VALUE(RIGHT(INT(ABS(AU3)/10000)))</f>
        <v>0</v>
      </c>
      <c r="AX3" s="251">
        <f>VALUE(RIGHT(INT(ABS(AU3)/1000)))</f>
        <v>0</v>
      </c>
      <c r="AY3" s="251">
        <f>VALUE(RIGHT(INT(ABS(AU3)/100)))</f>
        <v>0</v>
      </c>
      <c r="AZ3" s="251">
        <f>VALUE(RIGHT(INT(ABS(AU3)/10)))</f>
        <v>0</v>
      </c>
      <c r="BA3" s="251">
        <f>VALUE(RIGHT(INT(ABS(AU3))))</f>
        <v>0</v>
      </c>
      <c r="BB3" s="256" t="str">
        <f t="shared" ref="BB3" si="0">IF(AV3=1,"ein",IF(AV3=2,"zwei",IF(AV3=3,"drei",IF(AV3=4,"vier",IF(AV3=5,"fünf",IF(AV3=6,"sechs",IF(AV3=7,"sieben",IF(AV3=8,"acht","neun"))))))))&amp;"hundert"&amp;IF(AND(AW3=0,AX3=0),"tausend","")</f>
        <v>neunhunderttausend</v>
      </c>
      <c r="BC3" s="256" t="str">
        <f t="shared" ref="BC3" si="1">IF(AW3=1,"zehn",IF(AW3=2,"zwanzig",IF(AW3=3,"dreißig",IF(AW3=4,"vierzig",IF(AW3=5,"fünfzig",IF(AW3=6,"sechzig",IF(AW3=7,"siebzig",IF(AW3=8,"achtzig","neunzig"))))))))</f>
        <v>neunzig</v>
      </c>
      <c r="BD3" s="256" t="str">
        <f t="shared" ref="BD3" si="2">IF(AND(AW3=1,AX3=1),"elf",IF(AND(AW3=1,AX3=2),"zwölf",IF(AND(AW3=1,AX3=6),"sechzehn",IF(AND(AW3=1,AX3=7),"siebzehn",IF(AX3=0,BC3,IF(AW3=0,BE3,BE3&amp;IF(AW3&gt;1,"und","")&amp;BC3))))))&amp;"tausend"</f>
        <v>neunzigtausend</v>
      </c>
      <c r="BE3" s="256" t="str">
        <f t="shared" ref="BE3" si="3">IF(AX3=1,"ein",IF(AX3=2,"zwei",IF(AX3=3,"drei",IF(AX3=4,"vier",IF(AX3=5,"fünf",IF(AX3=6,"sechs",IF(AX3=7,"sieben",IF(AX3=8,"acht","neun"))))))))</f>
        <v>neun</v>
      </c>
      <c r="BF3" s="256" t="str">
        <f t="shared" ref="BF3" si="4">IF(AY3=1,"ein",IF(AY3=2,"zwei",IF(AY3=3,"drei",IF(AY3=4,"vier",IF(AY3=5,"fünf",IF(AY3=6,"sechs",IF(AY3=7,"sieben",IF(AY3=8,"acht","neun"))))))))&amp;"hundert"</f>
        <v>neunhundert</v>
      </c>
      <c r="BG3" s="256" t="str">
        <f t="shared" ref="BG3" si="5">(IF(AZ3=1,"zehn",IF(AZ3=2,"zwanzig",IF(AZ3=3,"dreißig",IF(AZ3=4,"vierzig",IF(AZ3=5,"fünfzig",IF(AZ3=6,"sechzig",IF(AZ3=7,"siebzig",IF(AZ3=8,"achtzig","neunzig")))))))))</f>
        <v>neunzig</v>
      </c>
      <c r="BH3" s="256" t="str">
        <f t="shared" ref="BH3" si="6">IF(AND(AZ3=1,BA3=1),"elf",IF(AND(AZ3=1,BA3=2),"zwölf",IF(AND(AZ3=1,BA3=6),"sechzehn",IF(AND(AZ3=1,BA3=7),"siebzehn",IF(BA3=0,BG3,IF(AZ3=0,BI3,BI3&amp;IF(AZ3&gt;1,"und","")&amp;BG3))))))</f>
        <v>neunzig</v>
      </c>
      <c r="BI3" s="256" t="str">
        <f t="shared" ref="BI3" si="7">IF(BA3=1,"ein",IF(BA3=2,"zwei",IF(BA3=3,"drei",IF(BA3=4,"vier",IF(BA3=5,"fünf",IF(BA3=6,"sechs",IF(BA3=7,"sieben",IF(BA3=8,"acht","neun"))))))))</f>
        <v>neun</v>
      </c>
      <c r="BJ3" s="256" t="str">
        <f>IF(AV3=0,"",BB3)&amp;IF(AND(AW3=0,AX3=0),"",BD3)&amp;IF(AY3=0,"",BF3)&amp;IF(AND(AZ3=0,BA3=0),"",IF(AND(AZ3=0,BA3=1),"eins",BH3))&amp;(TEXT((ROUND(100*(ABS(AU3)-INT(ABS(AU3))),0))," 00")&amp;"/100")</f>
        <v xml:space="preserve"> 00/100</v>
      </c>
      <c r="BK3" s="257">
        <f>AU3+AT3++AS3+AR3</f>
        <v>0</v>
      </c>
      <c r="BL3" s="258"/>
      <c r="BM3" s="252" t="str">
        <f>IF(AU3=BK3,"Vollbetragsfinanzierung","Anteilsfinanzierung")</f>
        <v>Vollbetragsfinanzierung</v>
      </c>
      <c r="BN3" s="252" t="s">
        <v>291</v>
      </c>
      <c r="BO3" s="254" t="s">
        <v>287</v>
      </c>
      <c r="BP3" s="254" t="s">
        <v>310</v>
      </c>
      <c r="BQ3" s="259">
        <v>45292</v>
      </c>
      <c r="BR3" s="259">
        <v>45657</v>
      </c>
      <c r="BS3" s="254" t="s">
        <v>311</v>
      </c>
      <c r="BT3" s="259">
        <v>0</v>
      </c>
      <c r="BU3" s="260">
        <v>20000</v>
      </c>
      <c r="BV3" s="260">
        <v>7200</v>
      </c>
      <c r="BW3" s="261">
        <v>5</v>
      </c>
      <c r="BX3" s="260">
        <v>1000</v>
      </c>
      <c r="BY3" s="260">
        <v>28200</v>
      </c>
      <c r="BZ3" s="260">
        <v>5000</v>
      </c>
      <c r="CA3" s="260">
        <v>200</v>
      </c>
      <c r="CB3" s="260">
        <v>3000</v>
      </c>
      <c r="CC3" s="260">
        <v>5000</v>
      </c>
      <c r="CD3" s="260">
        <v>20000</v>
      </c>
      <c r="CE3" s="251">
        <f>VALUE(RIGHT(INT(ABS(CD3)/100000)))</f>
        <v>0</v>
      </c>
      <c r="CF3" s="251">
        <f>VALUE(RIGHT(INT(ABS(CD3)/10000)))</f>
        <v>2</v>
      </c>
      <c r="CG3" s="251">
        <f>VALUE(RIGHT(INT(ABS(CD3)/1000)))</f>
        <v>0</v>
      </c>
      <c r="CH3" s="251">
        <f>VALUE(RIGHT(INT(ABS(CD3)/100)))</f>
        <v>0</v>
      </c>
      <c r="CI3" s="251">
        <f>VALUE(RIGHT(INT(ABS(CD3)/10)))</f>
        <v>0</v>
      </c>
      <c r="CJ3" s="251">
        <f>VALUE(RIGHT(INT(ABS(CD3))))</f>
        <v>0</v>
      </c>
      <c r="CK3" s="256" t="str">
        <f t="shared" ref="CK3" si="8">IF(CE3=1,"ein",IF(CE3=2,"zwei",IF(CE3=3,"drei",IF(CE3=4,"vier",IF(CE3=5,"fünf",IF(CE3=6,"sechs",IF(CE3=7,"sieben",IF(CE3=8,"acht","neun"))))))))&amp;"hundert"&amp;IF(AND(CF3=0,CG3=0),"tausend","")</f>
        <v>neunhundert</v>
      </c>
      <c r="CL3" s="256" t="str">
        <f t="shared" ref="CL3" si="9">IF(CF3=1,"zehn",IF(CF3=2,"zwanzig",IF(CF3=3,"dreißig",IF(CF3=4,"vierzig",IF(CF3=5,"fünfzig",IF(CF3=6,"sechzig",IF(CF3=7,"siebzig",IF(CF3=8,"achtzig","neunzig"))))))))</f>
        <v>zwanzig</v>
      </c>
      <c r="CM3" s="256" t="str">
        <f t="shared" ref="CM3" si="10">IF(AND(CF3=1,CG3=1),"elf",IF(AND(CF3=1,CG3=2),"zwölf",IF(AND(CF3=1,CG3=6),"sechzehn",IF(AND(CF3=1,CG3=7),"siebzehn",IF(CG3=0,CL3,IF(CF3=0,CN3,CN3&amp;IF(CF3&gt;1,"und","")&amp;CL3))))))&amp;"tausend"</f>
        <v>zwanzigtausend</v>
      </c>
      <c r="CN3" s="256" t="str">
        <f t="shared" ref="CN3" si="11">IF(CG3=1,"ein",IF(CG3=2,"zwei",IF(CG3=3,"drei",IF(CG3=4,"vier",IF(CG3=5,"fünf",IF(CG3=6,"sechs",IF(CG3=7,"sieben",IF(CG3=8,"acht","neun"))))))))</f>
        <v>neun</v>
      </c>
      <c r="CO3" s="256" t="str">
        <f t="shared" ref="CO3" si="12">IF(CH3=1,"ein",IF(CH3=2,"zwei",IF(CH3=3,"drei",IF(CH3=4,"vier",IF(CH3=5,"fünf",IF(CH3=6,"sechs",IF(CH3=7,"sieben",IF(CH3=8,"acht","neun"))))))))&amp;"hundert"</f>
        <v>neunhundert</v>
      </c>
      <c r="CP3" s="256" t="str">
        <f t="shared" ref="CP3" si="13">(IF(CI3=1,"zehn",IF(CI3=2,"zwanzig",IF(CI3=3,"dreißig",IF(CI3=4,"vierzig",IF(CI3=5,"fünfzig",IF(CI3=6,"sechzig",IF(CI3=7,"siebzig",IF(CI3=8,"achtzig","neunzig")))))))))</f>
        <v>neunzig</v>
      </c>
      <c r="CQ3" s="256" t="str">
        <f t="shared" ref="CQ3" si="14">IF(AND(CI3=1,CJ3=1),"elf",IF(AND(CI3=1,CJ3=2),"zwölf",IF(AND(CI3=1,CJ3=6),"sechzehn",IF(AND(CI3=1,CJ3=7),"siebzehn",IF(CJ3=0,CP3,IF(CI3=0,CR3,CR3&amp;IF(CI3&gt;1,"und","")&amp;CP3))))))</f>
        <v>neunzig</v>
      </c>
      <c r="CR3" s="256" t="str">
        <f t="shared" ref="CR3" si="15">IF(CJ3=1,"ein",IF(CJ3=2,"zwei",IF(CJ3=3,"drei",IF(CJ3=4,"vier",IF(CJ3=5,"fünf",IF(CJ3=6,"sechs",IF(CJ3=7,"sieben",IF(CJ3=8,"acht","neun"))))))))</f>
        <v>neun</v>
      </c>
      <c r="CS3" s="256" t="str">
        <f>IF(CE3=0,"",CK3)&amp;IF(AND(CF3=0,CG3=0),"",CM3)&amp;IF(CH3=0,"",CO3)&amp;IF(AND(CI3=0,CJ3=0),"",IF(AND(CI3=0,CJ3=1),"eins",CQ3))&amp;(TEXT((ROUND(100*(ABS(CD3)-INT(ABS(CD3))),0))," 00")&amp;"/100")</f>
        <v>zwanzigtausend 00/100</v>
      </c>
      <c r="CT3" s="257">
        <f>CD3+CC3++CB3+CA3</f>
        <v>28200</v>
      </c>
      <c r="CU3" s="258"/>
      <c r="CV3" s="252" t="str">
        <f>IF(CD3=CT3,"Vollbetragsfinanzierung","Anteilsfinanzierung")</f>
        <v>Anteilsfinanzierung</v>
      </c>
      <c r="CW3" s="252" t="s">
        <v>291</v>
      </c>
      <c r="CX3" s="274" t="str">
        <f>VN!O23</f>
        <v/>
      </c>
      <c r="CY3" s="275">
        <f>VN!AD13</f>
        <v>0</v>
      </c>
      <c r="CZ3" s="274" t="str">
        <f>VN!O32</f>
        <v/>
      </c>
      <c r="DA3" s="274" t="str">
        <f>VN!O33</f>
        <v/>
      </c>
      <c r="DB3" s="274" t="str">
        <f>VN!O21</f>
        <v/>
      </c>
      <c r="DC3" s="274"/>
      <c r="DD3" s="274" t="str">
        <f>VN!O36</f>
        <v/>
      </c>
      <c r="DE3" s="274" t="str">
        <f>VN!O34</f>
        <v/>
      </c>
      <c r="DF3" s="274" t="str">
        <f>VN!O35</f>
        <v/>
      </c>
      <c r="DG3" s="249" t="str">
        <f>IF('VN Sachbericht'!A4="","",'VN Sachbericht'!A4)</f>
        <v/>
      </c>
      <c r="DH3" s="249" t="str">
        <f>IF('VN Sachbericht'!A9="","",'VN Sachbericht'!A9)</f>
        <v/>
      </c>
      <c r="DI3" s="249" t="str">
        <f>IF('VN Sachbericht'!A23="","",'VN Sachbericht'!A23)</f>
        <v/>
      </c>
      <c r="DJ3" s="249" t="str">
        <f>IF('VN Sachbericht'!A26="","",'VN Sachbericht'!A26)</f>
        <v/>
      </c>
      <c r="DK3" s="249" t="str">
        <f>IF('VN Sachbericht'!A30="","",'VN Sachbericht'!A30)</f>
        <v/>
      </c>
      <c r="DL3" s="249" t="str">
        <f>IF('VN Sachbericht'!A34="","",'VN Sachbericht'!A34)</f>
        <v/>
      </c>
      <c r="DM3" s="249" t="str">
        <f>IF('VN Sachbericht'!A39="","",'VN Sachbericht'!A39)</f>
        <v/>
      </c>
      <c r="DN3" s="276">
        <f>VN!AE48</f>
        <v>0</v>
      </c>
      <c r="DO3" s="276">
        <f>VN!AE49</f>
        <v>0</v>
      </c>
      <c r="DP3" s="277">
        <f>VN!Q50</f>
        <v>10</v>
      </c>
      <c r="DQ3" s="276">
        <f>VN!AE50</f>
        <v>0</v>
      </c>
      <c r="DR3" s="276">
        <f>VN!AD51</f>
        <v>0</v>
      </c>
      <c r="DS3" s="276">
        <f>VN!AD56</f>
        <v>0</v>
      </c>
      <c r="DT3" s="276">
        <f>VN!AD57</f>
        <v>0</v>
      </c>
      <c r="DU3" s="276">
        <f>VN!AD58</f>
        <v>0</v>
      </c>
      <c r="DV3" s="276">
        <f>VN!AD59</f>
        <v>0</v>
      </c>
      <c r="DW3" s="276">
        <f>VN!AD60</f>
        <v>0</v>
      </c>
      <c r="DX3" s="265" t="str">
        <f>IF(VN!O63="","",VN!O63)</f>
        <v>Einnahmen Dritte</v>
      </c>
      <c r="DY3" s="265" t="str">
        <f>IF(VN!O66="","",VN!O66)</f>
        <v>Einnahmen Kommune</v>
      </c>
      <c r="DZ3" s="276">
        <f>VN!AD70</f>
        <v>0</v>
      </c>
      <c r="EA3" s="276">
        <f>VN!AD71</f>
        <v>0</v>
      </c>
      <c r="EB3" s="276">
        <f>VN!AD72</f>
        <v>0</v>
      </c>
    </row>
    <row r="4" spans="1:132" ht="30" customHeight="1" x14ac:dyDescent="0.25">
      <c r="A4" s="313" t="s">
        <v>371</v>
      </c>
      <c r="B4" s="313"/>
      <c r="C4" s="313"/>
      <c r="D4" s="313"/>
      <c r="E4" s="313"/>
      <c r="F4" s="313"/>
      <c r="G4" s="313"/>
      <c r="H4" s="313"/>
      <c r="I4" s="313"/>
      <c r="J4" s="313"/>
      <c r="K4" s="313"/>
      <c r="L4" s="313"/>
      <c r="M4" s="313"/>
      <c r="N4" s="313"/>
      <c r="O4" s="313"/>
      <c r="P4" s="313"/>
      <c r="Q4" s="313"/>
      <c r="R4" s="313"/>
      <c r="S4" s="313"/>
      <c r="T4" s="313"/>
      <c r="U4" s="313"/>
      <c r="V4" s="313"/>
      <c r="W4" s="313"/>
      <c r="X4" s="313"/>
      <c r="Y4" s="313"/>
      <c r="Z4" s="313"/>
      <c r="AA4" s="313"/>
      <c r="AB4" s="313"/>
      <c r="AC4" s="313"/>
      <c r="AD4" s="313"/>
      <c r="AE4" s="313"/>
      <c r="AF4" s="313"/>
      <c r="AG4" s="313"/>
      <c r="AH4" s="313"/>
      <c r="AI4" s="313"/>
      <c r="AJ4" s="313"/>
      <c r="AK4" s="313"/>
      <c r="AL4" s="313"/>
      <c r="AM4" s="313"/>
      <c r="AN4" s="313"/>
      <c r="AO4" s="313"/>
      <c r="AP4" s="313"/>
      <c r="AQ4" s="313"/>
      <c r="AR4" s="313"/>
      <c r="AS4" s="313"/>
      <c r="AT4" s="313"/>
      <c r="AU4" s="313"/>
      <c r="AV4" s="313"/>
      <c r="AW4" s="313"/>
      <c r="AX4" s="313"/>
      <c r="AY4" s="313"/>
      <c r="AZ4" s="313"/>
      <c r="BA4" s="313"/>
      <c r="BB4" s="313"/>
      <c r="BC4" s="313"/>
      <c r="BD4" s="313"/>
      <c r="BE4" s="313"/>
      <c r="BF4" s="313"/>
      <c r="BG4" s="313"/>
      <c r="BH4" s="313"/>
      <c r="BI4" s="313"/>
      <c r="BJ4" s="313"/>
      <c r="BK4" s="313"/>
      <c r="BL4" s="313"/>
      <c r="BM4" s="313"/>
      <c r="BN4" s="313"/>
      <c r="BO4" s="313"/>
      <c r="BP4" s="313"/>
      <c r="BQ4" s="313"/>
      <c r="BR4" s="313"/>
      <c r="BS4" s="313"/>
      <c r="BT4" s="313"/>
      <c r="BU4" s="313"/>
      <c r="BV4" s="313"/>
      <c r="BW4" s="313"/>
      <c r="BX4" s="313"/>
      <c r="BY4" s="313"/>
      <c r="BZ4" s="313"/>
      <c r="CA4" s="313"/>
      <c r="CB4" s="313"/>
      <c r="CC4" s="313"/>
      <c r="CD4" s="313"/>
      <c r="CE4" s="313"/>
      <c r="CF4" s="313"/>
      <c r="CG4" s="313"/>
      <c r="CH4" s="313"/>
      <c r="CI4" s="313"/>
      <c r="CJ4" s="313"/>
      <c r="CK4" s="313"/>
      <c r="CL4" s="313"/>
      <c r="CM4" s="313"/>
      <c r="CN4" s="313"/>
      <c r="CO4" s="313"/>
      <c r="CP4" s="313"/>
      <c r="CQ4" s="313"/>
      <c r="CR4" s="313"/>
      <c r="CS4" s="313"/>
      <c r="CT4" s="313"/>
      <c r="CU4" s="313"/>
      <c r="CV4" s="313"/>
      <c r="CW4" s="313"/>
      <c r="CX4" s="313"/>
      <c r="CY4" s="313"/>
      <c r="CZ4" s="313"/>
      <c r="DA4" s="313"/>
      <c r="DB4" s="313"/>
      <c r="DC4" s="313"/>
      <c r="DD4" s="313"/>
      <c r="DE4" s="313"/>
      <c r="DF4" s="313"/>
      <c r="DG4" s="313"/>
      <c r="DH4" s="313"/>
      <c r="DI4" s="313"/>
      <c r="DJ4" s="313"/>
      <c r="DK4" s="313"/>
      <c r="DL4" s="313"/>
      <c r="DM4" s="313"/>
      <c r="DN4" s="313"/>
      <c r="DO4" s="313"/>
      <c r="DP4" s="313"/>
      <c r="DQ4" s="313"/>
      <c r="DR4" s="313"/>
      <c r="DS4" s="313"/>
      <c r="DT4" s="313"/>
      <c r="DU4" s="313"/>
      <c r="DV4" s="313"/>
      <c r="DW4" s="313"/>
      <c r="DX4" s="313"/>
      <c r="DY4" s="313"/>
      <c r="DZ4" s="313"/>
      <c r="EA4" s="313"/>
      <c r="EB4" s="313"/>
    </row>
    <row r="11" spans="1:132" ht="15" x14ac:dyDescent="0.25">
      <c r="BQ11" s="278"/>
    </row>
    <row r="12" spans="1:132" ht="15" x14ac:dyDescent="0.25">
      <c r="BQ12" s="278"/>
    </row>
    <row r="13" spans="1:132" ht="15" x14ac:dyDescent="0.25">
      <c r="BQ13" s="279"/>
    </row>
  </sheetData>
  <mergeCells count="2">
    <mergeCell ref="A1:EB1"/>
    <mergeCell ref="A4:EB4"/>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U88"/>
  <sheetViews>
    <sheetView showGridLines="0" view="pageLayout" zoomScaleNormal="100" workbookViewId="0">
      <selection activeCell="O22" sqref="O22:AI22"/>
    </sheetView>
  </sheetViews>
  <sheetFormatPr baseColWidth="10" defaultColWidth="2.42578125" defaultRowHeight="14.25" x14ac:dyDescent="0.2"/>
  <cols>
    <col min="1" max="1" width="1.28515625" style="56" customWidth="1"/>
    <col min="2" max="35" width="2.42578125" style="56"/>
    <col min="36" max="36" width="1.42578125" style="56" customWidth="1"/>
    <col min="37" max="37" width="1.28515625" style="56" customWidth="1"/>
    <col min="38" max="73" width="2.42578125" style="128"/>
    <col min="74" max="16384" width="2.42578125" style="56"/>
  </cols>
  <sheetData>
    <row r="1" spans="1:73" s="55" customFormat="1" x14ac:dyDescent="0.2">
      <c r="A1" s="317" t="str">
        <f>IF(AND(A2="",A3="",A5="",A6="",A4=""),"Anschrift des Zuwendugsempfängers:","")</f>
        <v>Anschrift des Zuwendugsempfängers:</v>
      </c>
      <c r="B1" s="317"/>
      <c r="C1" s="317"/>
      <c r="D1" s="317"/>
      <c r="E1" s="317"/>
      <c r="F1" s="317"/>
      <c r="G1" s="317"/>
      <c r="H1" s="317"/>
      <c r="I1" s="317"/>
      <c r="J1" s="317"/>
      <c r="K1" s="317"/>
      <c r="L1" s="317"/>
      <c r="M1" s="317"/>
      <c r="N1" s="31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c r="BU1" s="127"/>
    </row>
    <row r="2" spans="1:73" s="55" customFormat="1" ht="14.25" customHeight="1" x14ac:dyDescent="0.2">
      <c r="A2" s="327" t="str">
        <f>IF(O32="","",O31)</f>
        <v/>
      </c>
      <c r="B2" s="327"/>
      <c r="C2" s="327"/>
      <c r="D2" s="327"/>
      <c r="E2" s="327"/>
      <c r="F2" s="327"/>
      <c r="G2" s="327"/>
      <c r="H2" s="327"/>
      <c r="I2" s="327"/>
      <c r="J2" s="327"/>
      <c r="K2" s="327"/>
      <c r="L2" s="327"/>
      <c r="M2" s="327"/>
      <c r="N2" s="327"/>
      <c r="O2" s="120"/>
      <c r="P2" s="120"/>
      <c r="Q2" s="120"/>
      <c r="R2" s="120"/>
      <c r="S2" s="120"/>
      <c r="T2" s="120"/>
      <c r="V2" s="68"/>
      <c r="W2" s="68"/>
      <c r="X2" s="68"/>
      <c r="Y2" s="318" t="s">
        <v>8</v>
      </c>
      <c r="Z2" s="319"/>
      <c r="AA2" s="319"/>
      <c r="AB2" s="319"/>
      <c r="AC2" s="319"/>
      <c r="AD2" s="319"/>
      <c r="AE2" s="319"/>
      <c r="AF2" s="319"/>
      <c r="AG2" s="319"/>
      <c r="AH2" s="319"/>
      <c r="AI2" s="319"/>
      <c r="AJ2" s="320"/>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c r="BU2" s="127"/>
    </row>
    <row r="3" spans="1:73" s="55" customFormat="1" ht="14.25" customHeight="1" x14ac:dyDescent="0.2">
      <c r="A3" s="327" t="str">
        <f>IF(AND(O31="",O32=""),"",IF(O32="",O31,O32))</f>
        <v/>
      </c>
      <c r="B3" s="327"/>
      <c r="C3" s="327"/>
      <c r="D3" s="327"/>
      <c r="E3" s="327"/>
      <c r="F3" s="327"/>
      <c r="G3" s="327"/>
      <c r="H3" s="327"/>
      <c r="I3" s="327"/>
      <c r="J3" s="327"/>
      <c r="K3" s="327"/>
      <c r="L3" s="327"/>
      <c r="M3" s="327"/>
      <c r="N3" s="327"/>
      <c r="O3" s="120"/>
      <c r="P3" s="120"/>
      <c r="Q3" s="120"/>
      <c r="R3" s="120"/>
      <c r="S3" s="120"/>
      <c r="T3" s="120"/>
      <c r="U3" s="68"/>
      <c r="V3" s="68"/>
      <c r="W3" s="68"/>
      <c r="X3" s="68"/>
      <c r="Y3" s="321"/>
      <c r="Z3" s="322"/>
      <c r="AA3" s="322"/>
      <c r="AB3" s="322"/>
      <c r="AC3" s="322"/>
      <c r="AD3" s="322"/>
      <c r="AE3" s="322"/>
      <c r="AF3" s="322"/>
      <c r="AG3" s="322"/>
      <c r="AH3" s="322"/>
      <c r="AI3" s="322"/>
      <c r="AJ3" s="323"/>
      <c r="AL3" s="127"/>
      <c r="AM3" s="127"/>
      <c r="AN3" s="127"/>
      <c r="AO3" s="127"/>
      <c r="AP3" s="127"/>
      <c r="AQ3" s="127"/>
      <c r="AR3" s="127"/>
      <c r="AS3" s="127"/>
      <c r="AT3" s="127"/>
      <c r="AU3" s="127"/>
      <c r="AV3" s="127"/>
      <c r="AW3" s="127"/>
      <c r="AX3" s="127"/>
      <c r="AY3" s="127"/>
      <c r="AZ3" s="127"/>
      <c r="BA3" s="127"/>
      <c r="BB3" s="127"/>
      <c r="BC3" s="127"/>
      <c r="BD3" s="127"/>
      <c r="BE3" s="127"/>
      <c r="BF3" s="127"/>
      <c r="BG3" s="127"/>
      <c r="BH3" s="127"/>
      <c r="BI3" s="127"/>
      <c r="BJ3" s="127"/>
      <c r="BK3" s="127"/>
      <c r="BL3" s="127"/>
      <c r="BM3" s="127"/>
      <c r="BN3" s="127"/>
      <c r="BO3" s="127"/>
      <c r="BP3" s="127"/>
      <c r="BQ3" s="127"/>
      <c r="BR3" s="127"/>
      <c r="BS3" s="127"/>
      <c r="BT3" s="127"/>
      <c r="BU3" s="127"/>
    </row>
    <row r="4" spans="1:73" s="55" customFormat="1" ht="14.25" customHeight="1" x14ac:dyDescent="0.2">
      <c r="A4" s="327" t="str">
        <f>IF(O33="","",O33)</f>
        <v/>
      </c>
      <c r="B4" s="327"/>
      <c r="C4" s="327"/>
      <c r="D4" s="327"/>
      <c r="E4" s="327"/>
      <c r="F4" s="327"/>
      <c r="G4" s="327"/>
      <c r="H4" s="327"/>
      <c r="I4" s="327"/>
      <c r="J4" s="327"/>
      <c r="K4" s="327"/>
      <c r="L4" s="327"/>
      <c r="M4" s="327"/>
      <c r="N4" s="327"/>
      <c r="O4" s="69"/>
      <c r="P4" s="69"/>
      <c r="Q4" s="69"/>
      <c r="R4" s="69"/>
      <c r="S4" s="69"/>
      <c r="T4" s="69"/>
      <c r="U4" s="68"/>
      <c r="V4" s="68"/>
      <c r="W4" s="68"/>
      <c r="X4" s="68"/>
      <c r="Y4" s="321"/>
      <c r="Z4" s="322"/>
      <c r="AA4" s="322"/>
      <c r="AB4" s="322"/>
      <c r="AC4" s="322"/>
      <c r="AD4" s="322"/>
      <c r="AE4" s="322"/>
      <c r="AF4" s="322"/>
      <c r="AG4" s="322"/>
      <c r="AH4" s="322"/>
      <c r="AI4" s="322"/>
      <c r="AJ4" s="323"/>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c r="BU4" s="127"/>
    </row>
    <row r="5" spans="1:73" s="55" customFormat="1" ht="14.25" customHeight="1" x14ac:dyDescent="0.2">
      <c r="A5" s="327" t="str">
        <f>IF(O34="","",O34)</f>
        <v/>
      </c>
      <c r="B5" s="327"/>
      <c r="C5" s="327"/>
      <c r="D5" s="327"/>
      <c r="E5" s="327"/>
      <c r="F5" s="327"/>
      <c r="G5" s="327"/>
      <c r="H5" s="327"/>
      <c r="I5" s="327"/>
      <c r="J5" s="327"/>
      <c r="K5" s="327"/>
      <c r="L5" s="327"/>
      <c r="M5" s="327"/>
      <c r="N5" s="327"/>
      <c r="W5" s="68"/>
      <c r="X5" s="68"/>
      <c r="Y5" s="321"/>
      <c r="Z5" s="322"/>
      <c r="AA5" s="322"/>
      <c r="AB5" s="322"/>
      <c r="AC5" s="322"/>
      <c r="AD5" s="322"/>
      <c r="AE5" s="322"/>
      <c r="AF5" s="322"/>
      <c r="AG5" s="322"/>
      <c r="AH5" s="322"/>
      <c r="AI5" s="322"/>
      <c r="AJ5" s="323"/>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row>
    <row r="6" spans="1:73" s="55" customFormat="1" ht="14.25" customHeight="1" x14ac:dyDescent="0.2">
      <c r="A6" s="328"/>
      <c r="B6" s="328"/>
      <c r="C6" s="328"/>
      <c r="D6" s="328"/>
      <c r="E6" s="328"/>
      <c r="F6" s="328"/>
      <c r="G6" s="328"/>
      <c r="H6" s="328"/>
      <c r="I6" s="328"/>
      <c r="J6" s="328"/>
      <c r="K6" s="328"/>
      <c r="L6" s="328"/>
      <c r="M6" s="328"/>
      <c r="N6" s="328"/>
      <c r="W6" s="68"/>
      <c r="X6" s="68"/>
      <c r="Y6" s="321"/>
      <c r="Z6" s="322"/>
      <c r="AA6" s="322"/>
      <c r="AB6" s="322"/>
      <c r="AC6" s="322"/>
      <c r="AD6" s="322"/>
      <c r="AE6" s="322"/>
      <c r="AF6" s="322"/>
      <c r="AG6" s="322"/>
      <c r="AH6" s="322"/>
      <c r="AI6" s="322"/>
      <c r="AJ6" s="323"/>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row>
    <row r="7" spans="1:73" s="55" customFormat="1" x14ac:dyDescent="0.2">
      <c r="U7" s="68"/>
      <c r="V7" s="68"/>
      <c r="W7" s="68"/>
      <c r="X7" s="68"/>
      <c r="Y7" s="321"/>
      <c r="Z7" s="322"/>
      <c r="AA7" s="322"/>
      <c r="AB7" s="322"/>
      <c r="AC7" s="322"/>
      <c r="AD7" s="322"/>
      <c r="AE7" s="322"/>
      <c r="AF7" s="322"/>
      <c r="AG7" s="322"/>
      <c r="AH7" s="322"/>
      <c r="AI7" s="322"/>
      <c r="AJ7" s="323"/>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row>
    <row r="8" spans="1:73" x14ac:dyDescent="0.2">
      <c r="X8" s="68"/>
      <c r="Y8" s="324"/>
      <c r="Z8" s="325"/>
      <c r="AA8" s="325"/>
      <c r="AB8" s="325"/>
      <c r="AC8" s="325"/>
      <c r="AD8" s="325"/>
      <c r="AE8" s="325"/>
      <c r="AF8" s="325"/>
      <c r="AG8" s="325"/>
      <c r="AH8" s="325"/>
      <c r="AI8" s="325"/>
      <c r="AJ8" s="326"/>
    </row>
    <row r="9" spans="1:73" x14ac:dyDescent="0.2">
      <c r="X9" s="55"/>
      <c r="Y9" s="55"/>
      <c r="Z9" s="55"/>
      <c r="AA9" s="55"/>
      <c r="AB9" s="55"/>
      <c r="AC9" s="55"/>
      <c r="AD9" s="55"/>
      <c r="AE9" s="55"/>
      <c r="AF9" s="55"/>
      <c r="AG9" s="55"/>
      <c r="AH9" s="55"/>
      <c r="AI9" s="55"/>
      <c r="AJ9" s="55"/>
    </row>
    <row r="10" spans="1:73" ht="15.75" customHeight="1" x14ac:dyDescent="0.2">
      <c r="A10" s="56" t="s">
        <v>1</v>
      </c>
    </row>
    <row r="11" spans="1:73" ht="15.75" customHeight="1" x14ac:dyDescent="0.2">
      <c r="A11" s="56" t="s">
        <v>166</v>
      </c>
    </row>
    <row r="12" spans="1:73" ht="15" x14ac:dyDescent="0.2">
      <c r="A12" s="56" t="s">
        <v>2</v>
      </c>
      <c r="L12" s="62"/>
      <c r="M12" s="62"/>
      <c r="N12" s="62"/>
      <c r="O12" s="63"/>
      <c r="P12" s="63"/>
      <c r="R12" s="62"/>
      <c r="S12" s="62"/>
      <c r="T12" s="62"/>
      <c r="U12" s="62"/>
      <c r="V12" s="62"/>
      <c r="Y12" s="55"/>
      <c r="Z12" s="55"/>
      <c r="AA12" s="55"/>
      <c r="AB12" s="55"/>
      <c r="AC12" s="55"/>
      <c r="AD12" s="329"/>
      <c r="AE12" s="329"/>
      <c r="AF12" s="329"/>
      <c r="AG12" s="329"/>
      <c r="AH12" s="329"/>
      <c r="AI12" s="329"/>
      <c r="AJ12" s="329"/>
    </row>
    <row r="13" spans="1:73" x14ac:dyDescent="0.2">
      <c r="A13" s="56" t="s">
        <v>3</v>
      </c>
      <c r="L13" s="62"/>
      <c r="M13" s="62"/>
      <c r="N13" s="62"/>
      <c r="O13" s="63"/>
      <c r="P13" s="63"/>
      <c r="R13" s="62"/>
      <c r="S13" s="62"/>
      <c r="T13" s="62"/>
      <c r="U13" s="62"/>
      <c r="V13" s="62"/>
      <c r="W13" s="59"/>
      <c r="X13" s="59"/>
      <c r="Z13" s="55"/>
      <c r="AA13" s="55" t="s">
        <v>10</v>
      </c>
      <c r="AB13" s="55"/>
      <c r="AC13" s="55"/>
      <c r="AD13" s="330"/>
      <c r="AE13" s="330"/>
      <c r="AF13" s="330"/>
      <c r="AG13" s="330"/>
      <c r="AH13" s="330"/>
      <c r="AI13" s="330"/>
      <c r="AJ13" s="330"/>
    </row>
    <row r="14" spans="1:73" x14ac:dyDescent="0.2">
      <c r="L14" s="62"/>
      <c r="M14" s="62"/>
      <c r="N14" s="62"/>
      <c r="O14" s="63"/>
      <c r="P14" s="58" t="s">
        <v>177</v>
      </c>
      <c r="R14" s="62"/>
      <c r="S14" s="62"/>
      <c r="T14" s="62"/>
      <c r="U14" s="62"/>
      <c r="V14" s="62"/>
      <c r="W14" s="59"/>
      <c r="X14" s="59"/>
      <c r="Y14" s="59"/>
      <c r="Z14" s="59"/>
      <c r="AA14" s="59"/>
      <c r="AB14" s="59"/>
      <c r="AC14" s="59"/>
      <c r="AD14" s="59"/>
      <c r="AE14" s="59"/>
      <c r="AF14" s="59"/>
      <c r="AG14" s="59"/>
      <c r="AH14" s="59"/>
      <c r="AI14" s="59"/>
      <c r="AJ14" s="59"/>
      <c r="AK14" s="59"/>
    </row>
    <row r="15" spans="1:73" x14ac:dyDescent="0.2">
      <c r="A15" s="59"/>
      <c r="B15" s="59"/>
      <c r="C15" s="59"/>
      <c r="D15" s="59"/>
      <c r="E15" s="59"/>
      <c r="F15" s="59"/>
      <c r="G15" s="59"/>
      <c r="H15" s="59"/>
      <c r="I15" s="59"/>
      <c r="J15" s="59"/>
      <c r="K15" s="59"/>
      <c r="L15" s="62"/>
      <c r="M15" s="62"/>
      <c r="N15" s="62"/>
      <c r="O15" s="63"/>
      <c r="P15" s="58" t="s">
        <v>175</v>
      </c>
      <c r="R15" s="62"/>
      <c r="S15" s="62"/>
      <c r="T15" s="62"/>
      <c r="U15" s="62"/>
      <c r="V15" s="62"/>
      <c r="W15" s="59"/>
      <c r="X15" s="59"/>
      <c r="Y15" s="59"/>
      <c r="Z15" s="59"/>
      <c r="AA15" s="59"/>
      <c r="AB15" s="59"/>
      <c r="AC15" s="59"/>
      <c r="AD15" s="59"/>
      <c r="AE15" s="59"/>
      <c r="AF15" s="59"/>
      <c r="AG15" s="59"/>
      <c r="AH15" s="59"/>
      <c r="AI15" s="59"/>
      <c r="AJ15" s="59"/>
      <c r="AK15" s="59"/>
    </row>
    <row r="16" spans="1:73" x14ac:dyDescent="0.2">
      <c r="A16" s="59"/>
      <c r="B16" s="59"/>
      <c r="C16" s="59"/>
      <c r="D16" s="59"/>
      <c r="E16" s="59"/>
      <c r="F16" s="59"/>
      <c r="G16" s="59"/>
      <c r="H16" s="59"/>
      <c r="I16" s="59"/>
      <c r="J16" s="59"/>
      <c r="K16" s="59"/>
      <c r="L16" s="62"/>
      <c r="M16" s="62"/>
      <c r="N16" s="62"/>
      <c r="O16" s="63"/>
      <c r="P16" s="70" t="s">
        <v>178</v>
      </c>
      <c r="R16" s="62"/>
      <c r="S16" s="62"/>
      <c r="T16" s="62"/>
      <c r="U16" s="62"/>
      <c r="V16" s="62"/>
      <c r="W16" s="59"/>
      <c r="X16" s="59"/>
      <c r="Y16" s="59"/>
      <c r="Z16" s="59"/>
      <c r="AA16" s="59"/>
      <c r="AB16" s="59"/>
      <c r="AC16" s="59"/>
      <c r="AD16" s="59"/>
      <c r="AE16" s="59"/>
      <c r="AF16" s="59"/>
      <c r="AG16" s="59"/>
      <c r="AH16" s="59"/>
      <c r="AI16" s="59"/>
      <c r="AJ16" s="59"/>
      <c r="AK16" s="59"/>
    </row>
    <row r="17" spans="1:73" x14ac:dyDescent="0.2">
      <c r="A17" s="59"/>
      <c r="B17" s="59"/>
      <c r="C17" s="59"/>
      <c r="D17" s="59"/>
      <c r="E17" s="59"/>
      <c r="F17" s="59"/>
      <c r="G17" s="59"/>
      <c r="H17" s="59"/>
      <c r="I17" s="59"/>
      <c r="J17" s="59"/>
      <c r="K17" s="59"/>
      <c r="L17" s="62"/>
      <c r="M17" s="62"/>
      <c r="N17" s="62"/>
      <c r="O17" s="63"/>
      <c r="P17" s="70"/>
      <c r="R17" s="62"/>
      <c r="S17" s="62"/>
      <c r="T17" s="62"/>
      <c r="U17" s="62"/>
      <c r="V17" s="62"/>
      <c r="W17" s="59"/>
      <c r="X17" s="59"/>
      <c r="Y17" s="59"/>
      <c r="Z17" s="59"/>
      <c r="AA17" s="59"/>
      <c r="AB17" s="59"/>
      <c r="AC17" s="59"/>
      <c r="AD17" s="59"/>
      <c r="AE17" s="59"/>
      <c r="AF17" s="59"/>
      <c r="AG17" s="59"/>
      <c r="AH17" s="59"/>
      <c r="AI17" s="59"/>
      <c r="AJ17" s="59"/>
      <c r="AK17" s="59"/>
    </row>
    <row r="18" spans="1:73" x14ac:dyDescent="0.2">
      <c r="A18" s="59"/>
      <c r="B18" s="59"/>
      <c r="C18" s="59"/>
      <c r="D18" s="59"/>
      <c r="E18" s="59"/>
      <c r="F18" s="59"/>
      <c r="G18" s="59"/>
      <c r="H18" s="59"/>
      <c r="I18" s="59"/>
      <c r="J18" s="59"/>
      <c r="K18" s="59"/>
      <c r="L18" s="62"/>
      <c r="M18" s="62"/>
      <c r="N18" s="62"/>
      <c r="O18" s="63"/>
      <c r="P18" s="70"/>
      <c r="R18" s="62"/>
      <c r="S18" s="62"/>
      <c r="T18" s="62"/>
      <c r="U18" s="62"/>
      <c r="V18" s="62"/>
      <c r="W18" s="59"/>
      <c r="X18" s="59"/>
      <c r="Y18" s="59"/>
      <c r="Z18" s="59"/>
      <c r="AA18" s="59"/>
      <c r="AB18" s="59"/>
      <c r="AC18" s="59"/>
      <c r="AD18" s="59"/>
      <c r="AE18" s="59"/>
      <c r="AF18" s="59"/>
      <c r="AG18" s="59"/>
      <c r="AH18" s="59"/>
      <c r="AI18" s="59"/>
      <c r="AJ18" s="59"/>
      <c r="AK18" s="59"/>
    </row>
    <row r="19" spans="1:73" x14ac:dyDescent="0.2">
      <c r="A19" s="59"/>
      <c r="B19" s="59"/>
      <c r="C19" s="59"/>
      <c r="D19" s="59"/>
      <c r="E19" s="59"/>
      <c r="F19" s="59"/>
      <c r="G19" s="59"/>
      <c r="H19" s="59"/>
      <c r="I19" s="59"/>
      <c r="J19" s="59"/>
      <c r="K19" s="59"/>
      <c r="L19" s="62"/>
      <c r="M19" s="62"/>
      <c r="N19" s="62"/>
      <c r="O19" s="63"/>
      <c r="P19" s="64"/>
      <c r="R19" s="62"/>
      <c r="S19" s="62"/>
      <c r="T19" s="62"/>
      <c r="U19" s="62"/>
      <c r="V19" s="62"/>
      <c r="W19" s="59"/>
      <c r="X19" s="59"/>
      <c r="Y19" s="59"/>
      <c r="Z19" s="59"/>
      <c r="AA19" s="59"/>
      <c r="AB19" s="59"/>
      <c r="AC19" s="59"/>
      <c r="AD19" s="59"/>
      <c r="AE19" s="59"/>
      <c r="AF19" s="59"/>
      <c r="AG19" s="59"/>
      <c r="AH19" s="59"/>
      <c r="AI19" s="59"/>
      <c r="AJ19" s="59"/>
      <c r="AK19" s="59"/>
    </row>
    <row r="20" spans="1:73" ht="27.75" customHeight="1" x14ac:dyDescent="0.2">
      <c r="A20" s="71"/>
      <c r="B20" s="72"/>
      <c r="C20" s="337" t="str">
        <f>IF(O22="","Antrag "&amp;O24,O22)</f>
        <v xml:space="preserve">Antrag </v>
      </c>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c r="AF20" s="337"/>
      <c r="AG20" s="337"/>
      <c r="AH20" s="337"/>
      <c r="AI20" s="337"/>
      <c r="AJ20" s="72"/>
      <c r="AK20" s="73"/>
    </row>
    <row r="21" spans="1:73" ht="15.75" customHeight="1" x14ac:dyDescent="0.2">
      <c r="A21" s="334" t="s">
        <v>179</v>
      </c>
      <c r="B21" s="335"/>
      <c r="C21" s="335"/>
      <c r="D21" s="335"/>
      <c r="E21" s="335"/>
      <c r="F21" s="335"/>
      <c r="G21" s="335"/>
      <c r="H21" s="335"/>
      <c r="I21" s="335"/>
      <c r="J21" s="335"/>
      <c r="K21" s="335"/>
      <c r="L21" s="335"/>
      <c r="M21" s="335"/>
      <c r="N21" s="335"/>
      <c r="O21" s="335"/>
      <c r="P21" s="335"/>
      <c r="Q21" s="335"/>
      <c r="R21" s="335"/>
      <c r="S21" s="335"/>
      <c r="T21" s="335"/>
      <c r="U21" s="335"/>
      <c r="V21" s="335"/>
      <c r="W21" s="335"/>
      <c r="X21" s="335"/>
      <c r="Y21" s="335"/>
      <c r="Z21" s="335"/>
      <c r="AA21" s="335"/>
      <c r="AB21" s="335"/>
      <c r="AC21" s="335"/>
      <c r="AD21" s="335"/>
      <c r="AE21" s="335"/>
      <c r="AF21" s="335"/>
      <c r="AG21" s="335"/>
      <c r="AH21" s="335"/>
      <c r="AI21" s="335"/>
      <c r="AJ21" s="335"/>
      <c r="AK21" s="336"/>
    </row>
    <row r="22" spans="1:73" ht="19.5" customHeight="1" x14ac:dyDescent="0.2">
      <c r="B22" s="331" t="s">
        <v>183</v>
      </c>
      <c r="C22" s="332"/>
      <c r="D22" s="332"/>
      <c r="E22" s="332"/>
      <c r="F22" s="332"/>
      <c r="G22" s="332"/>
      <c r="H22" s="332"/>
      <c r="I22" s="332"/>
      <c r="J22" s="332"/>
      <c r="K22" s="332"/>
      <c r="L22" s="332"/>
      <c r="M22" s="332"/>
      <c r="N22" s="332"/>
      <c r="O22" s="333"/>
      <c r="P22" s="333"/>
      <c r="Q22" s="333"/>
      <c r="R22" s="333"/>
      <c r="S22" s="333"/>
      <c r="T22" s="333"/>
      <c r="U22" s="333"/>
      <c r="V22" s="333"/>
      <c r="W22" s="333"/>
      <c r="X22" s="333"/>
      <c r="Y22" s="333"/>
      <c r="Z22" s="333"/>
      <c r="AA22" s="333"/>
      <c r="AB22" s="333"/>
      <c r="AC22" s="333"/>
      <c r="AD22" s="333"/>
      <c r="AE22" s="333"/>
      <c r="AF22" s="333"/>
      <c r="AG22" s="333"/>
      <c r="AH22" s="333"/>
      <c r="AI22" s="333"/>
      <c r="AJ22" s="74"/>
    </row>
    <row r="23" spans="1:73" ht="18" customHeight="1" x14ac:dyDescent="0.2">
      <c r="A23" s="345" t="s">
        <v>225</v>
      </c>
      <c r="B23" s="346"/>
      <c r="C23" s="346"/>
      <c r="D23" s="346"/>
      <c r="E23" s="346"/>
      <c r="F23" s="346"/>
      <c r="G23" s="346"/>
      <c r="H23" s="346"/>
      <c r="I23" s="346"/>
      <c r="J23" s="346"/>
      <c r="K23" s="346"/>
      <c r="L23" s="346"/>
      <c r="M23" s="346"/>
      <c r="N23" s="346"/>
      <c r="O23" s="346"/>
      <c r="P23" s="346"/>
      <c r="Q23" s="346"/>
      <c r="R23" s="346"/>
      <c r="S23" s="346"/>
      <c r="T23" s="346"/>
      <c r="U23" s="346"/>
      <c r="V23" s="346"/>
      <c r="W23" s="346"/>
      <c r="X23" s="346"/>
      <c r="Y23" s="346"/>
      <c r="Z23" s="346"/>
      <c r="AA23" s="346"/>
      <c r="AB23" s="346"/>
      <c r="AC23" s="346"/>
      <c r="AD23" s="346"/>
      <c r="AE23" s="346"/>
      <c r="AF23" s="346"/>
      <c r="AG23" s="346"/>
      <c r="AH23" s="346"/>
      <c r="AI23" s="346"/>
      <c r="AJ23" s="346"/>
      <c r="AK23" s="347"/>
    </row>
    <row r="24" spans="1:73" s="75" customFormat="1" ht="41.25" customHeight="1" x14ac:dyDescent="0.2">
      <c r="A24" s="56"/>
      <c r="B24" s="389" t="s">
        <v>174</v>
      </c>
      <c r="C24" s="390"/>
      <c r="D24" s="390"/>
      <c r="E24" s="390"/>
      <c r="F24" s="390"/>
      <c r="G24" s="390"/>
      <c r="H24" s="390"/>
      <c r="I24" s="390"/>
      <c r="J24" s="390"/>
      <c r="K24" s="390"/>
      <c r="L24" s="390"/>
      <c r="M24" s="390"/>
      <c r="N24" s="390"/>
      <c r="O24" s="338"/>
      <c r="P24" s="338"/>
      <c r="Q24" s="338"/>
      <c r="R24" s="338"/>
      <c r="S24" s="338"/>
      <c r="T24" s="338"/>
      <c r="U24" s="338"/>
      <c r="V24" s="338"/>
      <c r="W24" s="338"/>
      <c r="X24" s="338"/>
      <c r="Y24" s="338"/>
      <c r="Z24" s="338"/>
      <c r="AA24" s="338"/>
      <c r="AB24" s="338"/>
      <c r="AC24" s="338"/>
      <c r="AD24" s="338"/>
      <c r="AE24" s="338"/>
      <c r="AF24" s="338"/>
      <c r="AG24" s="338"/>
      <c r="AH24" s="338"/>
      <c r="AI24" s="338"/>
      <c r="AJ24" s="339"/>
      <c r="AK24" s="126"/>
      <c r="AL24" s="129"/>
      <c r="AM24" s="129"/>
      <c r="AN24" s="129"/>
      <c r="AO24" s="129"/>
      <c r="AP24" s="129"/>
      <c r="AQ24" s="129"/>
      <c r="AR24" s="129"/>
      <c r="AS24" s="129"/>
      <c r="AT24" s="129"/>
      <c r="AU24" s="129"/>
      <c r="AV24" s="129"/>
      <c r="AW24" s="129"/>
      <c r="AX24" s="129"/>
      <c r="AY24" s="129"/>
      <c r="AZ24" s="129"/>
      <c r="BA24" s="129"/>
      <c r="BB24" s="129"/>
      <c r="BC24" s="129"/>
      <c r="BD24" s="129"/>
      <c r="BE24" s="129"/>
      <c r="BF24" s="129"/>
      <c r="BG24" s="129"/>
      <c r="BH24" s="129"/>
      <c r="BI24" s="129"/>
      <c r="BJ24" s="129"/>
      <c r="BK24" s="129"/>
      <c r="BL24" s="129"/>
      <c r="BM24" s="129"/>
      <c r="BN24" s="129"/>
      <c r="BO24" s="129"/>
      <c r="BP24" s="129"/>
      <c r="BQ24" s="129"/>
      <c r="BR24" s="129"/>
      <c r="BS24" s="129"/>
      <c r="BT24" s="129"/>
      <c r="BU24" s="129"/>
    </row>
    <row r="25" spans="1:73" s="75" customFormat="1" ht="18.75" customHeight="1" x14ac:dyDescent="0.25">
      <c r="A25" s="56"/>
      <c r="B25" s="391" t="s">
        <v>173</v>
      </c>
      <c r="C25" s="392"/>
      <c r="D25" s="392"/>
      <c r="E25" s="392"/>
      <c r="F25" s="392"/>
      <c r="G25" s="392"/>
      <c r="H25" s="392"/>
      <c r="I25" s="392"/>
      <c r="J25" s="392"/>
      <c r="K25" s="392"/>
      <c r="L25" s="392"/>
      <c r="M25" s="392"/>
      <c r="N25" s="392"/>
      <c r="O25" s="338"/>
      <c r="P25" s="338"/>
      <c r="Q25" s="338"/>
      <c r="R25" s="338"/>
      <c r="S25" s="338"/>
      <c r="T25" s="338"/>
      <c r="U25" s="338"/>
      <c r="V25" s="338"/>
      <c r="W25" s="338"/>
      <c r="X25" s="338"/>
      <c r="Y25" s="338"/>
      <c r="Z25" s="338"/>
      <c r="AA25" s="338"/>
      <c r="AB25" s="338"/>
      <c r="AC25" s="338"/>
      <c r="AD25" s="338"/>
      <c r="AE25" s="338"/>
      <c r="AF25" s="338"/>
      <c r="AG25" s="338"/>
      <c r="AH25" s="338"/>
      <c r="AI25" s="338"/>
      <c r="AJ25" s="339"/>
      <c r="AK25" s="124" t="s">
        <v>288</v>
      </c>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c r="BK25" s="129"/>
      <c r="BL25" s="129"/>
      <c r="BM25" s="129"/>
      <c r="BN25" s="129"/>
      <c r="BO25" s="129"/>
      <c r="BP25" s="129"/>
      <c r="BQ25" s="129"/>
      <c r="BR25" s="129"/>
      <c r="BS25" s="129"/>
      <c r="BT25" s="129"/>
      <c r="BU25" s="129"/>
    </row>
    <row r="26" spans="1:73" ht="18.75" customHeight="1" x14ac:dyDescent="0.25">
      <c r="B26" s="391" t="s">
        <v>168</v>
      </c>
      <c r="C26" s="392"/>
      <c r="D26" s="392"/>
      <c r="E26" s="392"/>
      <c r="F26" s="392"/>
      <c r="G26" s="392"/>
      <c r="H26" s="392"/>
      <c r="I26" s="392"/>
      <c r="J26" s="392"/>
      <c r="K26" s="392"/>
      <c r="L26" s="392"/>
      <c r="M26" s="392"/>
      <c r="N26" s="392"/>
      <c r="O26" s="338"/>
      <c r="P26" s="338"/>
      <c r="Q26" s="338"/>
      <c r="R26" s="338"/>
      <c r="S26" s="338"/>
      <c r="T26" s="338"/>
      <c r="U26" s="338"/>
      <c r="V26" s="338"/>
      <c r="W26" s="338"/>
      <c r="X26" s="338"/>
      <c r="Y26" s="338"/>
      <c r="Z26" s="338"/>
      <c r="AA26" s="338"/>
      <c r="AB26" s="338"/>
      <c r="AC26" s="338"/>
      <c r="AD26" s="338"/>
      <c r="AE26" s="338"/>
      <c r="AF26" s="338"/>
      <c r="AG26" s="338"/>
      <c r="AH26" s="338"/>
      <c r="AI26" s="338"/>
      <c r="AJ26" s="136"/>
      <c r="AK26" s="124" t="s">
        <v>287</v>
      </c>
    </row>
    <row r="27" spans="1:73" ht="18.75" customHeight="1" x14ac:dyDescent="0.25">
      <c r="A27" s="55"/>
      <c r="B27" s="399" t="s">
        <v>185</v>
      </c>
      <c r="C27" s="400"/>
      <c r="D27" s="400"/>
      <c r="E27" s="400"/>
      <c r="F27" s="400"/>
      <c r="G27" s="400"/>
      <c r="H27" s="400"/>
      <c r="I27" s="400"/>
      <c r="J27" s="400"/>
      <c r="K27" s="400"/>
      <c r="L27" s="137"/>
      <c r="M27" s="137"/>
      <c r="N27" s="137"/>
      <c r="O27" s="401" t="s">
        <v>21</v>
      </c>
      <c r="P27" s="401"/>
      <c r="Q27" s="402"/>
      <c r="R27" s="402"/>
      <c r="S27" s="402"/>
      <c r="T27" s="402"/>
      <c r="U27" s="402"/>
      <c r="V27" s="401" t="s">
        <v>22</v>
      </c>
      <c r="W27" s="401"/>
      <c r="X27" s="403"/>
      <c r="Y27" s="403"/>
      <c r="Z27" s="403"/>
      <c r="AA27" s="403"/>
      <c r="AB27" s="403"/>
      <c r="AC27" s="138"/>
      <c r="AD27" s="138"/>
      <c r="AE27" s="137"/>
      <c r="AF27" s="137"/>
      <c r="AG27" s="137"/>
      <c r="AH27" s="137"/>
      <c r="AI27" s="137"/>
      <c r="AJ27" s="139"/>
      <c r="AK27" s="124"/>
    </row>
    <row r="28" spans="1:73" ht="21.75" customHeight="1" x14ac:dyDescent="0.2">
      <c r="A28" s="55"/>
      <c r="B28" s="389" t="s">
        <v>66</v>
      </c>
      <c r="C28" s="390"/>
      <c r="D28" s="390"/>
      <c r="E28" s="390"/>
      <c r="F28" s="390"/>
      <c r="G28" s="390"/>
      <c r="H28" s="390"/>
      <c r="I28" s="390"/>
      <c r="J28" s="390"/>
      <c r="K28" s="390"/>
      <c r="L28" s="390"/>
      <c r="M28" s="390"/>
      <c r="N28" s="65"/>
      <c r="O28" s="338"/>
      <c r="P28" s="338"/>
      <c r="Q28" s="338"/>
      <c r="R28" s="338"/>
      <c r="S28" s="338"/>
      <c r="T28" s="338"/>
      <c r="U28" s="338"/>
      <c r="V28" s="338"/>
      <c r="W28" s="338"/>
      <c r="X28" s="338"/>
      <c r="Y28" s="338"/>
      <c r="Z28" s="338"/>
      <c r="AA28" s="338"/>
      <c r="AB28" s="338"/>
      <c r="AC28" s="338"/>
      <c r="AD28" s="338"/>
      <c r="AE28" s="338"/>
      <c r="AF28" s="338"/>
      <c r="AG28" s="338"/>
      <c r="AH28" s="338"/>
      <c r="AI28" s="338"/>
      <c r="AJ28" s="339"/>
      <c r="AK28" s="126"/>
    </row>
    <row r="29" spans="1:73" ht="21" customHeight="1" x14ac:dyDescent="0.2">
      <c r="A29" s="55"/>
      <c r="B29" s="404"/>
      <c r="C29" s="405"/>
      <c r="D29" s="405"/>
      <c r="E29" s="405"/>
      <c r="F29" s="405"/>
      <c r="G29" s="405"/>
      <c r="H29" s="405"/>
      <c r="I29" s="405"/>
      <c r="J29" s="405"/>
      <c r="K29" s="405"/>
      <c r="L29" s="405"/>
      <c r="M29" s="405"/>
      <c r="N29" s="66"/>
      <c r="O29" s="406" t="s">
        <v>4</v>
      </c>
      <c r="P29" s="406"/>
      <c r="Q29" s="407"/>
      <c r="R29" s="407"/>
      <c r="S29" s="407"/>
      <c r="T29" s="407"/>
      <c r="U29" s="407"/>
      <c r="V29" s="407"/>
      <c r="W29" s="406" t="s">
        <v>5</v>
      </c>
      <c r="X29" s="406"/>
      <c r="Y29" s="408"/>
      <c r="Z29" s="408"/>
      <c r="AA29" s="408"/>
      <c r="AB29" s="408"/>
      <c r="AC29" s="408"/>
      <c r="AD29" s="408"/>
      <c r="AE29" s="408"/>
      <c r="AF29" s="408"/>
      <c r="AG29" s="408"/>
      <c r="AH29" s="408"/>
      <c r="AI29" s="408"/>
      <c r="AJ29" s="408"/>
      <c r="AK29" s="126"/>
    </row>
    <row r="30" spans="1:73" ht="21" customHeight="1" x14ac:dyDescent="0.2">
      <c r="A30" s="345" t="s">
        <v>226</v>
      </c>
      <c r="B30" s="346"/>
      <c r="C30" s="346"/>
      <c r="D30" s="346"/>
      <c r="E30" s="346"/>
      <c r="F30" s="346"/>
      <c r="G30" s="346"/>
      <c r="H30" s="346"/>
      <c r="I30" s="346"/>
      <c r="J30" s="346"/>
      <c r="K30" s="346"/>
      <c r="L30" s="346"/>
      <c r="M30" s="346"/>
      <c r="N30" s="346"/>
      <c r="O30" s="346"/>
      <c r="P30" s="346"/>
      <c r="Q30" s="346"/>
      <c r="R30" s="346"/>
      <c r="S30" s="346"/>
      <c r="T30" s="346"/>
      <c r="U30" s="346"/>
      <c r="V30" s="346"/>
      <c r="W30" s="346"/>
      <c r="X30" s="346"/>
      <c r="Y30" s="346"/>
      <c r="Z30" s="346"/>
      <c r="AA30" s="346"/>
      <c r="AB30" s="346"/>
      <c r="AC30" s="346"/>
      <c r="AD30" s="346"/>
      <c r="AE30" s="346"/>
      <c r="AF30" s="346"/>
      <c r="AG30" s="346"/>
      <c r="AH30" s="346"/>
      <c r="AI30" s="346"/>
      <c r="AJ30" s="346"/>
      <c r="AK30" s="347"/>
    </row>
    <row r="31" spans="1:73" ht="18.600000000000001" customHeight="1" x14ac:dyDescent="0.25">
      <c r="B31" s="393" t="s">
        <v>169</v>
      </c>
      <c r="C31" s="394"/>
      <c r="D31" s="394"/>
      <c r="E31" s="394"/>
      <c r="F31" s="394"/>
      <c r="G31" s="394"/>
      <c r="H31" s="394"/>
      <c r="I31" s="394"/>
      <c r="J31" s="394"/>
      <c r="K31" s="394"/>
      <c r="L31" s="394" t="str">
        <f>IF(O31="","Name","")</f>
        <v>Name</v>
      </c>
      <c r="M31" s="394"/>
      <c r="N31" s="394"/>
      <c r="O31" s="338"/>
      <c r="P31" s="338"/>
      <c r="Q31" s="338"/>
      <c r="R31" s="338"/>
      <c r="S31" s="338"/>
      <c r="T31" s="338"/>
      <c r="U31" s="338"/>
      <c r="V31" s="338"/>
      <c r="W31" s="338"/>
      <c r="X31" s="338"/>
      <c r="Y31" s="338"/>
      <c r="Z31" s="338"/>
      <c r="AA31" s="338"/>
      <c r="AB31" s="338"/>
      <c r="AC31" s="338"/>
      <c r="AD31" s="338"/>
      <c r="AE31" s="338"/>
      <c r="AF31" s="338"/>
      <c r="AG31" s="338"/>
      <c r="AH31" s="338"/>
      <c r="AI31" s="338"/>
      <c r="AJ31" s="339"/>
      <c r="AK31" s="124" t="s">
        <v>60</v>
      </c>
    </row>
    <row r="32" spans="1:73" ht="18.75" customHeight="1" x14ac:dyDescent="0.25">
      <c r="B32" s="391" t="s">
        <v>170</v>
      </c>
      <c r="C32" s="392"/>
      <c r="D32" s="392"/>
      <c r="E32" s="392"/>
      <c r="F32" s="392"/>
      <c r="G32" s="392"/>
      <c r="H32" s="392"/>
      <c r="I32" s="392"/>
      <c r="J32" s="392"/>
      <c r="K32" s="392"/>
      <c r="L32" s="392"/>
      <c r="M32" s="392"/>
      <c r="N32" s="392"/>
      <c r="O32" s="338"/>
      <c r="P32" s="338"/>
      <c r="Q32" s="338"/>
      <c r="R32" s="338"/>
      <c r="S32" s="338"/>
      <c r="T32" s="338"/>
      <c r="U32" s="338"/>
      <c r="V32" s="338"/>
      <c r="W32" s="338"/>
      <c r="X32" s="338"/>
      <c r="Y32" s="338"/>
      <c r="Z32" s="338"/>
      <c r="AA32" s="338"/>
      <c r="AB32" s="338"/>
      <c r="AC32" s="338"/>
      <c r="AD32" s="338"/>
      <c r="AE32" s="338"/>
      <c r="AF32" s="338"/>
      <c r="AG32" s="338"/>
      <c r="AH32" s="338"/>
      <c r="AI32" s="338"/>
      <c r="AJ32" s="339"/>
      <c r="AK32" s="124" t="s">
        <v>61</v>
      </c>
    </row>
    <row r="33" spans="1:37" ht="18.75" customHeight="1" x14ac:dyDescent="0.2">
      <c r="B33" s="391" t="s">
        <v>172</v>
      </c>
      <c r="C33" s="392"/>
      <c r="D33" s="392"/>
      <c r="E33" s="392"/>
      <c r="F33" s="392"/>
      <c r="G33" s="392"/>
      <c r="H33" s="392"/>
      <c r="I33" s="392"/>
      <c r="J33" s="392"/>
      <c r="K33" s="392"/>
      <c r="L33" s="392"/>
      <c r="M33" s="392"/>
      <c r="N33" s="392"/>
      <c r="O33" s="338"/>
      <c r="P33" s="338"/>
      <c r="Q33" s="338"/>
      <c r="R33" s="338"/>
      <c r="S33" s="338"/>
      <c r="T33" s="338"/>
      <c r="U33" s="338"/>
      <c r="V33" s="338"/>
      <c r="W33" s="338"/>
      <c r="X33" s="338"/>
      <c r="Y33" s="338"/>
      <c r="Z33" s="338"/>
      <c r="AA33" s="338"/>
      <c r="AB33" s="338"/>
      <c r="AC33" s="338"/>
      <c r="AD33" s="338"/>
      <c r="AE33" s="338"/>
      <c r="AF33" s="338"/>
      <c r="AG33" s="338"/>
      <c r="AH33" s="338"/>
      <c r="AI33" s="338"/>
      <c r="AJ33" s="339"/>
      <c r="AK33" s="130" t="s">
        <v>62</v>
      </c>
    </row>
    <row r="34" spans="1:37" ht="18.75" customHeight="1" x14ac:dyDescent="0.2">
      <c r="B34" s="391" t="s">
        <v>171</v>
      </c>
      <c r="C34" s="392"/>
      <c r="D34" s="392"/>
      <c r="E34" s="392"/>
      <c r="F34" s="392"/>
      <c r="G34" s="392"/>
      <c r="H34" s="392"/>
      <c r="I34" s="392"/>
      <c r="J34" s="392"/>
      <c r="K34" s="392"/>
      <c r="L34" s="392"/>
      <c r="M34" s="392"/>
      <c r="N34" s="392"/>
      <c r="O34" s="338"/>
      <c r="P34" s="338"/>
      <c r="Q34" s="338"/>
      <c r="R34" s="338"/>
      <c r="S34" s="338"/>
      <c r="T34" s="338"/>
      <c r="U34" s="338"/>
      <c r="V34" s="338"/>
      <c r="W34" s="338"/>
      <c r="X34" s="338"/>
      <c r="Y34" s="338"/>
      <c r="Z34" s="338"/>
      <c r="AA34" s="338"/>
      <c r="AB34" s="338"/>
      <c r="AC34" s="338"/>
      <c r="AD34" s="338"/>
      <c r="AE34" s="338"/>
      <c r="AF34" s="338"/>
      <c r="AG34" s="338"/>
      <c r="AH34" s="338"/>
      <c r="AI34" s="338"/>
      <c r="AJ34" s="339"/>
      <c r="AK34" s="130" t="s">
        <v>63</v>
      </c>
    </row>
    <row r="35" spans="1:37" ht="18.75" customHeight="1" x14ac:dyDescent="0.2">
      <c r="B35" s="389" t="s">
        <v>96</v>
      </c>
      <c r="C35" s="390"/>
      <c r="D35" s="390"/>
      <c r="E35" s="390"/>
      <c r="F35" s="390"/>
      <c r="G35" s="390"/>
      <c r="H35" s="390"/>
      <c r="I35" s="390"/>
      <c r="J35" s="390"/>
      <c r="K35" s="390"/>
      <c r="L35" s="390"/>
      <c r="M35" s="390"/>
      <c r="N35" s="390"/>
      <c r="O35" s="338"/>
      <c r="P35" s="338"/>
      <c r="Q35" s="338"/>
      <c r="R35" s="338"/>
      <c r="S35" s="338"/>
      <c r="T35" s="338"/>
      <c r="U35" s="338"/>
      <c r="V35" s="338"/>
      <c r="W35" s="338"/>
      <c r="X35" s="338"/>
      <c r="Y35" s="338"/>
      <c r="Z35" s="338"/>
      <c r="AA35" s="338"/>
      <c r="AB35" s="338"/>
      <c r="AC35" s="338"/>
      <c r="AD35" s="338"/>
      <c r="AE35" s="338"/>
      <c r="AF35" s="338"/>
      <c r="AG35" s="338"/>
      <c r="AH35" s="338"/>
      <c r="AI35" s="338"/>
      <c r="AJ35" s="339"/>
      <c r="AK35" s="130" t="s">
        <v>65</v>
      </c>
    </row>
    <row r="36" spans="1:37" ht="18.75" customHeight="1" x14ac:dyDescent="0.2">
      <c r="A36" s="55"/>
      <c r="B36" s="395"/>
      <c r="C36" s="396"/>
      <c r="D36" s="396"/>
      <c r="E36" s="396"/>
      <c r="F36" s="396"/>
      <c r="G36" s="396"/>
      <c r="H36" s="396"/>
      <c r="I36" s="396"/>
      <c r="J36" s="396"/>
      <c r="K36" s="396"/>
      <c r="L36" s="396"/>
      <c r="M36" s="396"/>
      <c r="N36" s="396"/>
      <c r="O36" s="340" t="s">
        <v>4</v>
      </c>
      <c r="P36" s="340"/>
      <c r="Q36" s="341"/>
      <c r="R36" s="341"/>
      <c r="S36" s="341"/>
      <c r="T36" s="341"/>
      <c r="U36" s="341"/>
      <c r="V36" s="341"/>
      <c r="W36" s="340" t="s">
        <v>5</v>
      </c>
      <c r="X36" s="340"/>
      <c r="Y36" s="342"/>
      <c r="Z36" s="342"/>
      <c r="AA36" s="342"/>
      <c r="AB36" s="342"/>
      <c r="AC36" s="342"/>
      <c r="AD36" s="342"/>
      <c r="AE36" s="342"/>
      <c r="AF36" s="342"/>
      <c r="AG36" s="342"/>
      <c r="AH36" s="342"/>
      <c r="AI36" s="342"/>
      <c r="AJ36" s="342"/>
      <c r="AK36" s="131" t="s">
        <v>41</v>
      </c>
    </row>
    <row r="37" spans="1:37" ht="18.75" customHeight="1" x14ac:dyDescent="0.2">
      <c r="A37" s="55"/>
      <c r="B37" s="315" t="s">
        <v>228</v>
      </c>
      <c r="C37" s="316"/>
      <c r="D37" s="316"/>
      <c r="E37" s="316"/>
      <c r="F37" s="316"/>
      <c r="G37" s="316"/>
      <c r="H37" s="316"/>
      <c r="I37" s="316"/>
      <c r="J37" s="316"/>
      <c r="K37" s="316"/>
      <c r="L37" s="316"/>
      <c r="M37" s="316"/>
      <c r="N37" s="316"/>
      <c r="O37" s="316"/>
      <c r="P37" s="316"/>
      <c r="Q37" s="316"/>
      <c r="R37" s="316"/>
      <c r="S37" s="316"/>
      <c r="T37" s="316"/>
      <c r="U37" s="316"/>
      <c r="V37" s="316"/>
      <c r="W37" s="316"/>
      <c r="X37" s="316"/>
      <c r="Y37" s="409"/>
      <c r="Z37" s="409"/>
      <c r="AA37" s="409"/>
      <c r="AB37" s="409"/>
      <c r="AC37" s="409"/>
      <c r="AD37" s="409"/>
      <c r="AE37" s="409"/>
      <c r="AF37" s="122"/>
      <c r="AG37" s="122"/>
      <c r="AH37" s="122"/>
      <c r="AI37" s="122"/>
      <c r="AJ37" s="123"/>
      <c r="AK37" s="131" t="s">
        <v>42</v>
      </c>
    </row>
    <row r="38" spans="1:37" ht="15" x14ac:dyDescent="0.2">
      <c r="A38" s="345" t="s">
        <v>67</v>
      </c>
      <c r="B38" s="346"/>
      <c r="C38" s="346"/>
      <c r="D38" s="346"/>
      <c r="E38" s="346"/>
      <c r="F38" s="346"/>
      <c r="G38" s="346"/>
      <c r="H38" s="346"/>
      <c r="I38" s="346"/>
      <c r="J38" s="346"/>
      <c r="K38" s="346"/>
      <c r="L38" s="346"/>
      <c r="M38" s="346"/>
      <c r="N38" s="346"/>
      <c r="O38" s="346"/>
      <c r="P38" s="346"/>
      <c r="Q38" s="346"/>
      <c r="R38" s="346"/>
      <c r="S38" s="346"/>
      <c r="T38" s="346"/>
      <c r="U38" s="346"/>
      <c r="V38" s="346"/>
      <c r="W38" s="346"/>
      <c r="X38" s="346"/>
      <c r="Y38" s="346"/>
      <c r="Z38" s="346"/>
      <c r="AA38" s="346"/>
      <c r="AB38" s="346"/>
      <c r="AC38" s="346"/>
      <c r="AD38" s="346"/>
      <c r="AE38" s="346"/>
      <c r="AF38" s="346"/>
      <c r="AG38" s="346"/>
      <c r="AH38" s="346"/>
      <c r="AI38" s="346"/>
      <c r="AJ38" s="346"/>
      <c r="AK38" s="347"/>
    </row>
    <row r="39" spans="1:37" ht="18.75" customHeight="1" x14ac:dyDescent="0.2">
      <c r="A39" s="55"/>
      <c r="B39" s="397" t="s">
        <v>68</v>
      </c>
      <c r="C39" s="398"/>
      <c r="D39" s="398"/>
      <c r="E39" s="398"/>
      <c r="F39" s="398"/>
      <c r="G39" s="398"/>
      <c r="H39" s="398"/>
      <c r="I39" s="398"/>
      <c r="J39" s="398"/>
      <c r="K39" s="140"/>
      <c r="L39" s="140"/>
      <c r="M39" s="140"/>
      <c r="N39" s="140"/>
      <c r="O39" s="338"/>
      <c r="P39" s="338"/>
      <c r="Q39" s="338"/>
      <c r="R39" s="338"/>
      <c r="S39" s="338"/>
      <c r="T39" s="338"/>
      <c r="U39" s="338"/>
      <c r="V39" s="338"/>
      <c r="W39" s="338"/>
      <c r="X39" s="338"/>
      <c r="Y39" s="338"/>
      <c r="Z39" s="338"/>
      <c r="AA39" s="338"/>
      <c r="AB39" s="338"/>
      <c r="AC39" s="338"/>
      <c r="AD39" s="338"/>
      <c r="AE39" s="338"/>
      <c r="AF39" s="338"/>
      <c r="AG39" s="338"/>
      <c r="AH39" s="338"/>
      <c r="AI39" s="338"/>
      <c r="AJ39" s="339"/>
      <c r="AK39" s="126"/>
    </row>
    <row r="40" spans="1:37" ht="18.75" customHeight="1" x14ac:dyDescent="0.2">
      <c r="A40" s="55"/>
      <c r="B40" s="397" t="s">
        <v>69</v>
      </c>
      <c r="C40" s="398"/>
      <c r="D40" s="398"/>
      <c r="E40" s="398"/>
      <c r="F40" s="398"/>
      <c r="G40" s="398"/>
      <c r="H40" s="398"/>
      <c r="I40" s="398"/>
      <c r="J40" s="398"/>
      <c r="K40" s="140"/>
      <c r="L40" s="140"/>
      <c r="M40" s="140"/>
      <c r="N40" s="140"/>
      <c r="O40" s="338"/>
      <c r="P40" s="338"/>
      <c r="Q40" s="338"/>
      <c r="R40" s="338"/>
      <c r="S40" s="338"/>
      <c r="T40" s="338"/>
      <c r="U40" s="338"/>
      <c r="V40" s="338"/>
      <c r="W40" s="338"/>
      <c r="X40" s="338"/>
      <c r="Y40" s="338"/>
      <c r="Z40" s="338"/>
      <c r="AA40" s="338"/>
      <c r="AB40" s="338"/>
      <c r="AC40" s="338"/>
      <c r="AD40" s="338"/>
      <c r="AE40" s="338"/>
      <c r="AF40" s="338"/>
      <c r="AG40" s="338"/>
      <c r="AH40" s="338"/>
      <c r="AI40" s="338"/>
      <c r="AJ40" s="339"/>
      <c r="AK40" s="126"/>
    </row>
    <row r="41" spans="1:37" ht="18.75" customHeight="1" x14ac:dyDescent="0.2">
      <c r="A41" s="55"/>
      <c r="B41" s="397" t="s">
        <v>70</v>
      </c>
      <c r="C41" s="398"/>
      <c r="D41" s="398"/>
      <c r="E41" s="398"/>
      <c r="F41" s="398"/>
      <c r="G41" s="398"/>
      <c r="H41" s="398"/>
      <c r="I41" s="398"/>
      <c r="J41" s="398"/>
      <c r="K41" s="140"/>
      <c r="L41" s="140"/>
      <c r="M41" s="140"/>
      <c r="N41" s="140"/>
      <c r="O41" s="338"/>
      <c r="P41" s="338"/>
      <c r="Q41" s="338"/>
      <c r="R41" s="338"/>
      <c r="S41" s="338"/>
      <c r="T41" s="338"/>
      <c r="U41" s="338"/>
      <c r="V41" s="338"/>
      <c r="W41" s="338"/>
      <c r="X41" s="338"/>
      <c r="Y41" s="338"/>
      <c r="Z41" s="338"/>
      <c r="AA41" s="338"/>
      <c r="AB41" s="338"/>
      <c r="AC41" s="338"/>
      <c r="AD41" s="338"/>
      <c r="AE41" s="338"/>
      <c r="AF41" s="338"/>
      <c r="AG41" s="338"/>
      <c r="AH41" s="338"/>
      <c r="AI41" s="338"/>
      <c r="AJ41" s="339"/>
      <c r="AK41" s="126"/>
    </row>
    <row r="42" spans="1:37" ht="18.75" customHeight="1" x14ac:dyDescent="0.2">
      <c r="A42" s="55"/>
      <c r="B42" s="397" t="s">
        <v>71</v>
      </c>
      <c r="C42" s="398"/>
      <c r="D42" s="398"/>
      <c r="E42" s="398"/>
      <c r="F42" s="398"/>
      <c r="G42" s="398"/>
      <c r="H42" s="398"/>
      <c r="I42" s="398"/>
      <c r="J42" s="398"/>
      <c r="K42" s="140"/>
      <c r="L42" s="140"/>
      <c r="M42" s="140"/>
      <c r="N42" s="140"/>
      <c r="O42" s="338"/>
      <c r="P42" s="338"/>
      <c r="Q42" s="338"/>
      <c r="R42" s="338"/>
      <c r="S42" s="338"/>
      <c r="T42" s="338"/>
      <c r="U42" s="338"/>
      <c r="V42" s="338"/>
      <c r="W42" s="338"/>
      <c r="X42" s="338"/>
      <c r="Y42" s="338"/>
      <c r="Z42" s="338"/>
      <c r="AA42" s="338"/>
      <c r="AB42" s="338"/>
      <c r="AC42" s="338"/>
      <c r="AD42" s="338"/>
      <c r="AE42" s="338"/>
      <c r="AF42" s="338"/>
      <c r="AG42" s="338"/>
      <c r="AH42" s="338"/>
      <c r="AI42" s="338"/>
      <c r="AJ42" s="339"/>
      <c r="AK42" s="126"/>
    </row>
    <row r="43" spans="1:37" ht="15" x14ac:dyDescent="0.2">
      <c r="A43" s="352" t="s">
        <v>73</v>
      </c>
      <c r="B43" s="353"/>
      <c r="C43" s="353"/>
      <c r="D43" s="353"/>
      <c r="E43" s="353"/>
      <c r="F43" s="353"/>
      <c r="G43" s="353"/>
      <c r="H43" s="353"/>
      <c r="I43" s="353"/>
      <c r="J43" s="353"/>
      <c r="K43" s="353"/>
      <c r="L43" s="353"/>
      <c r="M43" s="353"/>
      <c r="N43" s="353"/>
      <c r="O43" s="353"/>
      <c r="P43" s="353"/>
      <c r="Q43" s="353"/>
      <c r="R43" s="353"/>
      <c r="S43" s="353"/>
      <c r="T43" s="353"/>
      <c r="U43" s="353"/>
      <c r="V43" s="353"/>
      <c r="W43" s="353"/>
      <c r="X43" s="353"/>
      <c r="Y43" s="353"/>
      <c r="Z43" s="353"/>
      <c r="AA43" s="353"/>
      <c r="AB43" s="353"/>
      <c r="AC43" s="353"/>
      <c r="AD43" s="353"/>
      <c r="AE43" s="353"/>
      <c r="AF43" s="353"/>
      <c r="AG43" s="353"/>
      <c r="AH43" s="353"/>
      <c r="AI43" s="353"/>
      <c r="AJ43" s="353"/>
      <c r="AK43" s="354"/>
    </row>
    <row r="44" spans="1:37" ht="18.75" customHeight="1" x14ac:dyDescent="0.2">
      <c r="A44" s="141"/>
      <c r="B44" s="361" t="s">
        <v>131</v>
      </c>
      <c r="C44" s="362"/>
      <c r="D44" s="362"/>
      <c r="E44" s="362"/>
      <c r="F44" s="362"/>
      <c r="G44" s="362"/>
      <c r="H44" s="362"/>
      <c r="I44" s="362"/>
      <c r="J44" s="362"/>
      <c r="K44" s="362"/>
      <c r="L44" s="362"/>
      <c r="M44" s="362"/>
      <c r="N44" s="362"/>
      <c r="O44" s="362"/>
      <c r="P44" s="362"/>
      <c r="Q44" s="362"/>
      <c r="R44" s="362"/>
      <c r="S44" s="362"/>
      <c r="T44" s="362"/>
      <c r="U44" s="362"/>
      <c r="V44" s="362"/>
      <c r="W44" s="362"/>
      <c r="X44" s="362"/>
      <c r="Y44" s="362"/>
      <c r="Z44" s="362"/>
      <c r="AA44" s="362"/>
      <c r="AB44" s="362"/>
      <c r="AC44" s="355">
        <f>SUM('Antrag (Personal)'!H5:H60)</f>
        <v>0</v>
      </c>
      <c r="AD44" s="355"/>
      <c r="AE44" s="355"/>
      <c r="AF44" s="355"/>
      <c r="AG44" s="355"/>
      <c r="AH44" s="355"/>
      <c r="AI44" s="355"/>
      <c r="AJ44" s="280"/>
      <c r="AK44" s="76"/>
    </row>
    <row r="45" spans="1:37" ht="18.75" customHeight="1" x14ac:dyDescent="0.2">
      <c r="A45" s="141"/>
      <c r="B45" s="363" t="s">
        <v>89</v>
      </c>
      <c r="C45" s="364"/>
      <c r="D45" s="364"/>
      <c r="E45" s="364"/>
      <c r="F45" s="364"/>
      <c r="G45" s="364"/>
      <c r="H45" s="364"/>
      <c r="I45" s="364"/>
      <c r="J45" s="364"/>
      <c r="K45" s="364"/>
      <c r="L45" s="364"/>
      <c r="M45" s="364"/>
      <c r="N45" s="364"/>
      <c r="O45" s="364"/>
      <c r="P45" s="364"/>
      <c r="Q45" s="364"/>
      <c r="R45" s="364"/>
      <c r="S45" s="364"/>
      <c r="T45" s="364"/>
      <c r="U45" s="364"/>
      <c r="V45" s="364"/>
      <c r="W45" s="364"/>
      <c r="X45" s="364"/>
      <c r="Y45" s="364"/>
      <c r="Z45" s="364"/>
      <c r="AA45" s="364"/>
      <c r="AB45" s="281"/>
      <c r="AC45" s="356">
        <f>SUM('Antrag (Sachmittel)'!D5:D60)</f>
        <v>0</v>
      </c>
      <c r="AD45" s="356"/>
      <c r="AE45" s="356"/>
      <c r="AF45" s="356"/>
      <c r="AG45" s="356"/>
      <c r="AH45" s="356"/>
      <c r="AI45" s="356"/>
      <c r="AJ45" s="282"/>
      <c r="AK45" s="76"/>
    </row>
    <row r="46" spans="1:37" ht="18.75" customHeight="1" thickBot="1" x14ac:dyDescent="0.25">
      <c r="A46" s="141"/>
      <c r="B46" s="359" t="s">
        <v>90</v>
      </c>
      <c r="C46" s="360"/>
      <c r="D46" s="360"/>
      <c r="E46" s="360"/>
      <c r="F46" s="360"/>
      <c r="G46" s="360"/>
      <c r="H46" s="360"/>
      <c r="I46" s="360"/>
      <c r="J46" s="360"/>
      <c r="K46" s="360"/>
      <c r="L46" s="360"/>
      <c r="M46" s="360"/>
      <c r="N46" s="360"/>
      <c r="O46" s="360"/>
      <c r="P46" s="142"/>
      <c r="Q46" s="351" t="s">
        <v>91</v>
      </c>
      <c r="R46" s="351"/>
      <c r="S46" s="351"/>
      <c r="T46" s="351"/>
      <c r="U46" s="351"/>
      <c r="V46" s="351"/>
      <c r="W46" s="351"/>
      <c r="X46" s="351"/>
      <c r="Y46" s="358"/>
      <c r="Z46" s="358"/>
      <c r="AA46" s="358"/>
      <c r="AB46" s="142" t="s">
        <v>92</v>
      </c>
      <c r="AC46" s="357">
        <f>AC44*Y46/100</f>
        <v>0</v>
      </c>
      <c r="AD46" s="357"/>
      <c r="AE46" s="357"/>
      <c r="AF46" s="357"/>
      <c r="AG46" s="357"/>
      <c r="AH46" s="357"/>
      <c r="AI46" s="357"/>
      <c r="AJ46" s="283"/>
      <c r="AK46" s="76"/>
    </row>
    <row r="47" spans="1:37" ht="15" thickTop="1" x14ac:dyDescent="0.2">
      <c r="A47" s="141"/>
      <c r="B47" s="363" t="s">
        <v>74</v>
      </c>
      <c r="C47" s="364"/>
      <c r="D47" s="364"/>
      <c r="E47" s="364"/>
      <c r="F47" s="364"/>
      <c r="G47" s="364"/>
      <c r="H47" s="364"/>
      <c r="I47" s="364"/>
      <c r="J47" s="364"/>
      <c r="K47" s="364"/>
      <c r="L47" s="364"/>
      <c r="M47" s="364"/>
      <c r="N47" s="364"/>
      <c r="O47" s="364"/>
      <c r="P47" s="364"/>
      <c r="Q47" s="364"/>
      <c r="R47" s="364"/>
      <c r="S47" s="364"/>
      <c r="T47" s="364"/>
      <c r="U47" s="281"/>
      <c r="V47" s="281"/>
      <c r="W47" s="281"/>
      <c r="X47" s="281"/>
      <c r="Y47" s="281"/>
      <c r="Z47" s="281"/>
      <c r="AA47" s="281"/>
      <c r="AB47" s="281"/>
      <c r="AC47" s="356">
        <f>AC44+AC45+AC46</f>
        <v>0</v>
      </c>
      <c r="AD47" s="356"/>
      <c r="AE47" s="356"/>
      <c r="AF47" s="356"/>
      <c r="AG47" s="356"/>
      <c r="AH47" s="356"/>
      <c r="AI47" s="356"/>
      <c r="AJ47" s="282"/>
      <c r="AK47" s="76"/>
    </row>
    <row r="48" spans="1:37" ht="6" customHeight="1" x14ac:dyDescent="0.2">
      <c r="A48" s="76"/>
      <c r="B48" s="284"/>
      <c r="C48" s="285"/>
      <c r="D48" s="285"/>
      <c r="E48" s="285"/>
      <c r="F48" s="285"/>
      <c r="G48" s="285"/>
      <c r="H48" s="285"/>
      <c r="I48" s="285"/>
      <c r="J48" s="285"/>
      <c r="K48" s="285"/>
      <c r="L48" s="285"/>
      <c r="M48" s="285"/>
      <c r="N48" s="285"/>
      <c r="O48" s="285"/>
      <c r="P48" s="285"/>
      <c r="Q48" s="285"/>
      <c r="R48" s="285"/>
      <c r="S48" s="285"/>
      <c r="T48" s="285"/>
      <c r="U48" s="286"/>
      <c r="V48" s="287"/>
      <c r="W48" s="287"/>
      <c r="X48" s="287"/>
      <c r="Y48" s="287"/>
      <c r="Z48" s="287"/>
      <c r="AA48" s="287"/>
      <c r="AB48" s="287"/>
      <c r="AC48" s="286"/>
      <c r="AD48" s="286"/>
      <c r="AE48" s="286"/>
      <c r="AF48" s="286"/>
      <c r="AG48" s="286"/>
      <c r="AH48" s="286"/>
      <c r="AI48" s="286"/>
      <c r="AJ48" s="288"/>
      <c r="AK48" s="76"/>
    </row>
    <row r="49" spans="1:37" ht="6" customHeight="1" x14ac:dyDescent="0.2">
      <c r="A49" s="76"/>
      <c r="B49" s="76"/>
      <c r="C49" s="76"/>
      <c r="D49" s="76"/>
      <c r="E49" s="76"/>
      <c r="F49" s="76"/>
      <c r="G49" s="76"/>
      <c r="H49" s="76"/>
      <c r="I49" s="76"/>
      <c r="J49" s="76"/>
      <c r="K49" s="76"/>
      <c r="L49" s="76"/>
      <c r="M49" s="76"/>
      <c r="N49" s="76"/>
      <c r="O49" s="76"/>
      <c r="P49" s="76"/>
      <c r="Q49" s="76"/>
      <c r="R49" s="76"/>
      <c r="S49" s="76"/>
      <c r="T49" s="76"/>
      <c r="U49" s="76"/>
      <c r="V49" s="77"/>
      <c r="W49" s="77"/>
      <c r="X49" s="77"/>
      <c r="Y49" s="77"/>
      <c r="Z49" s="77"/>
      <c r="AA49" s="77"/>
      <c r="AB49" s="77"/>
      <c r="AC49" s="76"/>
      <c r="AD49" s="76"/>
      <c r="AE49" s="76"/>
      <c r="AF49" s="76"/>
      <c r="AG49" s="76"/>
      <c r="AH49" s="76"/>
      <c r="AI49" s="76"/>
      <c r="AJ49" s="76"/>
      <c r="AK49" s="76"/>
    </row>
    <row r="50" spans="1:37" ht="15" x14ac:dyDescent="0.2">
      <c r="A50" s="352" t="s">
        <v>76</v>
      </c>
      <c r="B50" s="353"/>
      <c r="C50" s="353"/>
      <c r="D50" s="353"/>
      <c r="E50" s="353"/>
      <c r="F50" s="353"/>
      <c r="G50" s="353"/>
      <c r="H50" s="353"/>
      <c r="I50" s="353"/>
      <c r="J50" s="353"/>
      <c r="K50" s="353"/>
      <c r="L50" s="353"/>
      <c r="M50" s="353"/>
      <c r="N50" s="353"/>
      <c r="O50" s="353"/>
      <c r="P50" s="353"/>
      <c r="Q50" s="353"/>
      <c r="R50" s="353"/>
      <c r="S50" s="353"/>
      <c r="T50" s="353"/>
      <c r="U50" s="353"/>
      <c r="V50" s="353"/>
      <c r="W50" s="353"/>
      <c r="X50" s="353"/>
      <c r="Y50" s="353"/>
      <c r="Z50" s="353"/>
      <c r="AA50" s="353"/>
      <c r="AB50" s="353"/>
      <c r="AC50" s="353"/>
      <c r="AD50" s="353"/>
      <c r="AE50" s="353"/>
      <c r="AF50" s="353"/>
      <c r="AG50" s="353"/>
      <c r="AH50" s="353"/>
      <c r="AI50" s="353"/>
      <c r="AJ50" s="353"/>
      <c r="AK50" s="354"/>
    </row>
    <row r="51" spans="1:37" ht="4.5" customHeight="1" x14ac:dyDescent="0.2">
      <c r="B51" s="290"/>
      <c r="C51" s="97"/>
      <c r="D51" s="97"/>
      <c r="E51" s="97"/>
      <c r="F51" s="97"/>
      <c r="G51" s="97"/>
      <c r="H51" s="97"/>
      <c r="I51" s="97"/>
      <c r="J51" s="97"/>
      <c r="K51" s="97"/>
      <c r="L51" s="97"/>
      <c r="M51" s="97"/>
      <c r="N51" s="97"/>
      <c r="O51" s="97"/>
      <c r="P51" s="97"/>
      <c r="Q51" s="97"/>
      <c r="R51" s="97"/>
      <c r="S51" s="97"/>
      <c r="T51" s="97"/>
      <c r="U51" s="97"/>
      <c r="V51" s="365"/>
      <c r="W51" s="365"/>
      <c r="X51" s="365"/>
      <c r="Y51" s="365"/>
      <c r="Z51" s="365"/>
      <c r="AA51" s="365"/>
      <c r="AB51" s="291"/>
      <c r="AC51" s="97"/>
      <c r="AD51" s="97"/>
      <c r="AE51" s="97"/>
      <c r="AF51" s="97"/>
      <c r="AG51" s="97"/>
      <c r="AH51" s="97"/>
      <c r="AI51" s="97"/>
      <c r="AJ51" s="292"/>
    </row>
    <row r="52" spans="1:37" ht="18.75" customHeight="1" x14ac:dyDescent="0.2">
      <c r="A52" s="137"/>
      <c r="B52" s="378" t="s">
        <v>11</v>
      </c>
      <c r="C52" s="379"/>
      <c r="D52" s="379"/>
      <c r="E52" s="379"/>
      <c r="F52" s="379"/>
      <c r="G52" s="379"/>
      <c r="H52" s="379"/>
      <c r="I52" s="379"/>
      <c r="J52" s="379"/>
      <c r="K52" s="379"/>
      <c r="L52" s="379"/>
      <c r="M52" s="379"/>
      <c r="N52" s="379"/>
      <c r="O52" s="379"/>
      <c r="P52" s="379"/>
      <c r="Q52" s="379"/>
      <c r="R52" s="379"/>
      <c r="S52" s="379"/>
      <c r="T52" s="379"/>
      <c r="U52" s="146"/>
      <c r="V52" s="343"/>
      <c r="W52" s="343"/>
      <c r="X52" s="343"/>
      <c r="Y52" s="343"/>
      <c r="Z52" s="343"/>
      <c r="AA52" s="343"/>
      <c r="AB52" s="343"/>
      <c r="AC52" s="146"/>
      <c r="AD52" s="344" t="str">
        <f>IF(OR(V52=0,V52=""),"",1/V$57*V52)</f>
        <v/>
      </c>
      <c r="AE52" s="344"/>
      <c r="AF52" s="344"/>
      <c r="AG52" s="344"/>
      <c r="AH52" s="167"/>
      <c r="AI52" s="167"/>
      <c r="AJ52" s="293"/>
    </row>
    <row r="53" spans="1:37" ht="18.75" customHeight="1" x14ac:dyDescent="0.2">
      <c r="A53" s="137"/>
      <c r="B53" s="378" t="s">
        <v>75</v>
      </c>
      <c r="C53" s="379"/>
      <c r="D53" s="379"/>
      <c r="E53" s="379"/>
      <c r="F53" s="379"/>
      <c r="G53" s="379"/>
      <c r="H53" s="379"/>
      <c r="I53" s="379"/>
      <c r="J53" s="379"/>
      <c r="K53" s="379"/>
      <c r="L53" s="379"/>
      <c r="M53" s="379"/>
      <c r="N53" s="379"/>
      <c r="O53" s="379"/>
      <c r="P53" s="379"/>
      <c r="Q53" s="379"/>
      <c r="R53" s="379"/>
      <c r="S53" s="379"/>
      <c r="T53" s="379"/>
      <c r="U53" s="146"/>
      <c r="V53" s="343"/>
      <c r="W53" s="343"/>
      <c r="X53" s="343"/>
      <c r="Y53" s="343"/>
      <c r="Z53" s="343"/>
      <c r="AA53" s="343"/>
      <c r="AB53" s="343"/>
      <c r="AC53" s="146"/>
      <c r="AD53" s="344" t="str">
        <f>IF(OR(V53=0,V53=""),"",1/V$57*V53)</f>
        <v/>
      </c>
      <c r="AE53" s="344"/>
      <c r="AF53" s="344"/>
      <c r="AG53" s="344"/>
      <c r="AH53" s="146"/>
      <c r="AI53" s="146"/>
      <c r="AJ53" s="294"/>
    </row>
    <row r="54" spans="1:37" ht="18.75" customHeight="1" x14ac:dyDescent="0.2">
      <c r="A54" s="137"/>
      <c r="B54" s="378" t="s">
        <v>12</v>
      </c>
      <c r="C54" s="379"/>
      <c r="D54" s="379"/>
      <c r="E54" s="379"/>
      <c r="F54" s="379"/>
      <c r="G54" s="379"/>
      <c r="H54" s="379"/>
      <c r="I54" s="379"/>
      <c r="J54" s="379"/>
      <c r="K54" s="379"/>
      <c r="L54" s="379"/>
      <c r="M54" s="379"/>
      <c r="N54" s="379"/>
      <c r="O54" s="379"/>
      <c r="P54" s="379"/>
      <c r="Q54" s="379"/>
      <c r="R54" s="379"/>
      <c r="S54" s="379"/>
      <c r="T54" s="379"/>
      <c r="U54" s="146"/>
      <c r="V54" s="343"/>
      <c r="W54" s="343"/>
      <c r="X54" s="343"/>
      <c r="Y54" s="343"/>
      <c r="Z54" s="343"/>
      <c r="AA54" s="343"/>
      <c r="AB54" s="343"/>
      <c r="AC54" s="146"/>
      <c r="AD54" s="344" t="str">
        <f>IF(OR(V54=0,V54=""),"",1/V$57*V54)</f>
        <v/>
      </c>
      <c r="AE54" s="344"/>
      <c r="AF54" s="344"/>
      <c r="AG54" s="344"/>
      <c r="AH54" s="146"/>
      <c r="AI54" s="146"/>
      <c r="AJ54" s="294"/>
    </row>
    <row r="55" spans="1:37" ht="18.75" customHeight="1" x14ac:dyDescent="0.2">
      <c r="A55" s="137"/>
      <c r="B55" s="378" t="s">
        <v>13</v>
      </c>
      <c r="C55" s="379"/>
      <c r="D55" s="379"/>
      <c r="E55" s="379"/>
      <c r="F55" s="379"/>
      <c r="G55" s="379"/>
      <c r="H55" s="379"/>
      <c r="I55" s="379"/>
      <c r="J55" s="379"/>
      <c r="K55" s="379"/>
      <c r="L55" s="379"/>
      <c r="M55" s="379"/>
      <c r="N55" s="379"/>
      <c r="O55" s="379"/>
      <c r="P55" s="379"/>
      <c r="Q55" s="379"/>
      <c r="R55" s="379"/>
      <c r="S55" s="379"/>
      <c r="T55" s="379"/>
      <c r="U55" s="146"/>
      <c r="V55" s="343"/>
      <c r="W55" s="343"/>
      <c r="X55" s="343"/>
      <c r="Y55" s="343"/>
      <c r="Z55" s="343"/>
      <c r="AA55" s="343"/>
      <c r="AB55" s="343"/>
      <c r="AC55" s="146"/>
      <c r="AD55" s="344" t="str">
        <f>IF(OR(V55=0,V55=""),"",1/V$57*V55)</f>
        <v/>
      </c>
      <c r="AE55" s="344"/>
      <c r="AF55" s="344"/>
      <c r="AG55" s="344"/>
      <c r="AH55" s="146"/>
      <c r="AI55" s="146"/>
      <c r="AJ55" s="294"/>
    </row>
    <row r="56" spans="1:37" ht="3.75" customHeight="1" thickBot="1" x14ac:dyDescent="0.25">
      <c r="A56" s="137"/>
      <c r="B56" s="295"/>
      <c r="C56" s="145"/>
      <c r="D56" s="145"/>
      <c r="E56" s="145"/>
      <c r="F56" s="145"/>
      <c r="G56" s="145"/>
      <c r="H56" s="145"/>
      <c r="I56" s="145"/>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296"/>
    </row>
    <row r="57" spans="1:37" ht="15" thickTop="1" x14ac:dyDescent="0.2">
      <c r="A57" s="137"/>
      <c r="B57" s="387" t="s">
        <v>72</v>
      </c>
      <c r="C57" s="388"/>
      <c r="D57" s="388"/>
      <c r="E57" s="388"/>
      <c r="F57" s="388"/>
      <c r="G57" s="388"/>
      <c r="H57" s="388"/>
      <c r="I57" s="388"/>
      <c r="J57" s="388"/>
      <c r="K57" s="388"/>
      <c r="L57" s="388"/>
      <c r="M57" s="388"/>
      <c r="N57" s="388"/>
      <c r="O57" s="388"/>
      <c r="P57" s="388"/>
      <c r="Q57" s="388"/>
      <c r="R57" s="388"/>
      <c r="S57" s="388"/>
      <c r="T57" s="388"/>
      <c r="U57" s="138"/>
      <c r="V57" s="349">
        <f>V52+V53+V54+V55</f>
        <v>0</v>
      </c>
      <c r="W57" s="350"/>
      <c r="X57" s="350"/>
      <c r="Y57" s="350"/>
      <c r="Z57" s="350"/>
      <c r="AA57" s="350"/>
      <c r="AB57" s="350"/>
      <c r="AC57" s="138"/>
      <c r="AD57" s="138"/>
      <c r="AE57" s="138"/>
      <c r="AF57" s="138"/>
      <c r="AG57" s="138"/>
      <c r="AH57" s="138"/>
      <c r="AI57" s="138"/>
      <c r="AJ57" s="139"/>
    </row>
    <row r="58" spans="1:37" ht="21.75" customHeight="1" x14ac:dyDescent="0.2">
      <c r="A58" s="314" t="str">
        <f>IF(V57=AC47,"","     Die Gesamtausgaben stimmen nicht mit der Finanzierung der Gesamtausgaben überein!")</f>
        <v/>
      </c>
      <c r="B58" s="314"/>
      <c r="C58" s="314"/>
      <c r="D58" s="314"/>
      <c r="E58" s="314"/>
      <c r="F58" s="314"/>
      <c r="G58" s="314"/>
      <c r="H58" s="314"/>
      <c r="I58" s="314"/>
      <c r="J58" s="314"/>
      <c r="K58" s="314"/>
      <c r="L58" s="314"/>
      <c r="M58" s="314"/>
      <c r="N58" s="314"/>
      <c r="O58" s="314"/>
      <c r="P58" s="314"/>
      <c r="Q58" s="314"/>
      <c r="R58" s="314"/>
      <c r="S58" s="314"/>
      <c r="T58" s="314"/>
      <c r="U58" s="314"/>
      <c r="V58" s="314"/>
      <c r="W58" s="314"/>
      <c r="X58" s="314"/>
      <c r="Y58" s="314"/>
      <c r="Z58" s="314"/>
      <c r="AA58" s="314"/>
      <c r="AB58" s="314"/>
      <c r="AC58" s="314"/>
      <c r="AD58" s="314"/>
      <c r="AE58" s="314"/>
      <c r="AF58" s="314"/>
      <c r="AG58" s="314"/>
      <c r="AH58" s="314"/>
      <c r="AI58" s="314"/>
      <c r="AJ58" s="314"/>
      <c r="AK58" s="289"/>
    </row>
    <row r="59" spans="1:37" ht="10.5" customHeight="1" x14ac:dyDescent="0.2">
      <c r="A59" s="146"/>
      <c r="B59" s="372" t="s">
        <v>93</v>
      </c>
      <c r="C59" s="373"/>
      <c r="D59" s="373"/>
      <c r="E59" s="373"/>
      <c r="F59" s="373"/>
      <c r="G59" s="373"/>
      <c r="H59" s="373"/>
      <c r="I59" s="373"/>
      <c r="J59" s="373"/>
      <c r="K59" s="373"/>
      <c r="L59" s="373"/>
      <c r="M59" s="373"/>
      <c r="N59" s="373"/>
      <c r="O59" s="366"/>
      <c r="P59" s="366"/>
      <c r="Q59" s="366"/>
      <c r="R59" s="366"/>
      <c r="S59" s="366"/>
      <c r="T59" s="366"/>
      <c r="U59" s="366"/>
      <c r="V59" s="366"/>
      <c r="W59" s="366"/>
      <c r="X59" s="366"/>
      <c r="Y59" s="366"/>
      <c r="Z59" s="366"/>
      <c r="AA59" s="366"/>
      <c r="AB59" s="366"/>
      <c r="AC59" s="366"/>
      <c r="AD59" s="366"/>
      <c r="AE59" s="366"/>
      <c r="AF59" s="366"/>
      <c r="AG59" s="366"/>
      <c r="AH59" s="366"/>
      <c r="AI59" s="366"/>
      <c r="AJ59" s="367"/>
      <c r="AK59" s="137"/>
    </row>
    <row r="60" spans="1:37" ht="10.5" customHeight="1" x14ac:dyDescent="0.2">
      <c r="A60" s="146"/>
      <c r="B60" s="374"/>
      <c r="C60" s="375"/>
      <c r="D60" s="375"/>
      <c r="E60" s="375"/>
      <c r="F60" s="375"/>
      <c r="G60" s="375"/>
      <c r="H60" s="375"/>
      <c r="I60" s="375"/>
      <c r="J60" s="375"/>
      <c r="K60" s="375"/>
      <c r="L60" s="375"/>
      <c r="M60" s="375"/>
      <c r="N60" s="375"/>
      <c r="O60" s="368"/>
      <c r="P60" s="368"/>
      <c r="Q60" s="368"/>
      <c r="R60" s="368"/>
      <c r="S60" s="368"/>
      <c r="T60" s="368"/>
      <c r="U60" s="368"/>
      <c r="V60" s="368"/>
      <c r="W60" s="368"/>
      <c r="X60" s="368"/>
      <c r="Y60" s="368"/>
      <c r="Z60" s="368"/>
      <c r="AA60" s="368"/>
      <c r="AB60" s="368"/>
      <c r="AC60" s="368"/>
      <c r="AD60" s="368"/>
      <c r="AE60" s="368"/>
      <c r="AF60" s="368"/>
      <c r="AG60" s="368"/>
      <c r="AH60" s="368"/>
      <c r="AI60" s="368"/>
      <c r="AJ60" s="369"/>
      <c r="AK60" s="137"/>
    </row>
    <row r="61" spans="1:37" ht="10.5" customHeight="1" x14ac:dyDescent="0.2">
      <c r="A61" s="146"/>
      <c r="B61" s="376"/>
      <c r="C61" s="377"/>
      <c r="D61" s="377"/>
      <c r="E61" s="377"/>
      <c r="F61" s="377"/>
      <c r="G61" s="377"/>
      <c r="H61" s="377"/>
      <c r="I61" s="377"/>
      <c r="J61" s="377"/>
      <c r="K61" s="377"/>
      <c r="L61" s="377"/>
      <c r="M61" s="377"/>
      <c r="N61" s="377"/>
      <c r="O61" s="370"/>
      <c r="P61" s="370"/>
      <c r="Q61" s="370"/>
      <c r="R61" s="370"/>
      <c r="S61" s="370"/>
      <c r="T61" s="370"/>
      <c r="U61" s="370"/>
      <c r="V61" s="370"/>
      <c r="W61" s="370"/>
      <c r="X61" s="370"/>
      <c r="Y61" s="370"/>
      <c r="Z61" s="370"/>
      <c r="AA61" s="370"/>
      <c r="AB61" s="370"/>
      <c r="AC61" s="370"/>
      <c r="AD61" s="370"/>
      <c r="AE61" s="370"/>
      <c r="AF61" s="370"/>
      <c r="AG61" s="370"/>
      <c r="AH61" s="370"/>
      <c r="AI61" s="370"/>
      <c r="AJ61" s="371"/>
      <c r="AK61" s="137"/>
    </row>
    <row r="62" spans="1:37" ht="10.5" customHeight="1" x14ac:dyDescent="0.2">
      <c r="A62" s="146"/>
      <c r="B62" s="372" t="s">
        <v>107</v>
      </c>
      <c r="C62" s="373"/>
      <c r="D62" s="373"/>
      <c r="E62" s="373"/>
      <c r="F62" s="373"/>
      <c r="G62" s="373"/>
      <c r="H62" s="373"/>
      <c r="I62" s="373"/>
      <c r="J62" s="373"/>
      <c r="K62" s="373"/>
      <c r="L62" s="373"/>
      <c r="M62" s="373"/>
      <c r="N62" s="373"/>
      <c r="O62" s="366"/>
      <c r="P62" s="366"/>
      <c r="Q62" s="366"/>
      <c r="R62" s="366"/>
      <c r="S62" s="366"/>
      <c r="T62" s="366"/>
      <c r="U62" s="366"/>
      <c r="V62" s="366"/>
      <c r="W62" s="366"/>
      <c r="X62" s="366"/>
      <c r="Y62" s="366"/>
      <c r="Z62" s="366"/>
      <c r="AA62" s="366"/>
      <c r="AB62" s="366"/>
      <c r="AC62" s="366"/>
      <c r="AD62" s="366"/>
      <c r="AE62" s="366"/>
      <c r="AF62" s="366"/>
      <c r="AG62" s="366"/>
      <c r="AH62" s="366"/>
      <c r="AI62" s="366"/>
      <c r="AJ62" s="367"/>
      <c r="AK62" s="137"/>
    </row>
    <row r="63" spans="1:37" ht="10.5" customHeight="1" x14ac:dyDescent="0.2">
      <c r="A63" s="146"/>
      <c r="B63" s="374"/>
      <c r="C63" s="375"/>
      <c r="D63" s="375"/>
      <c r="E63" s="375"/>
      <c r="F63" s="375"/>
      <c r="G63" s="375"/>
      <c r="H63" s="375"/>
      <c r="I63" s="375"/>
      <c r="J63" s="375"/>
      <c r="K63" s="375"/>
      <c r="L63" s="375"/>
      <c r="M63" s="375"/>
      <c r="N63" s="375"/>
      <c r="O63" s="368"/>
      <c r="P63" s="368"/>
      <c r="Q63" s="368"/>
      <c r="R63" s="368"/>
      <c r="S63" s="368"/>
      <c r="T63" s="368"/>
      <c r="U63" s="368"/>
      <c r="V63" s="368"/>
      <c r="W63" s="368"/>
      <c r="X63" s="368"/>
      <c r="Y63" s="368"/>
      <c r="Z63" s="368"/>
      <c r="AA63" s="368"/>
      <c r="AB63" s="368"/>
      <c r="AC63" s="368"/>
      <c r="AD63" s="368"/>
      <c r="AE63" s="368"/>
      <c r="AF63" s="368"/>
      <c r="AG63" s="368"/>
      <c r="AH63" s="368"/>
      <c r="AI63" s="368"/>
      <c r="AJ63" s="369"/>
      <c r="AK63" s="137"/>
    </row>
    <row r="64" spans="1:37" ht="10.5" customHeight="1" x14ac:dyDescent="0.2">
      <c r="A64" s="146"/>
      <c r="B64" s="376"/>
      <c r="C64" s="377"/>
      <c r="D64" s="377"/>
      <c r="E64" s="377"/>
      <c r="F64" s="377"/>
      <c r="G64" s="377"/>
      <c r="H64" s="377"/>
      <c r="I64" s="377"/>
      <c r="J64" s="377"/>
      <c r="K64" s="377"/>
      <c r="L64" s="377"/>
      <c r="M64" s="377"/>
      <c r="N64" s="377"/>
      <c r="O64" s="370"/>
      <c r="P64" s="370"/>
      <c r="Q64" s="370"/>
      <c r="R64" s="370"/>
      <c r="S64" s="370"/>
      <c r="T64" s="370"/>
      <c r="U64" s="370"/>
      <c r="V64" s="370"/>
      <c r="W64" s="370"/>
      <c r="X64" s="370"/>
      <c r="Y64" s="370"/>
      <c r="Z64" s="370"/>
      <c r="AA64" s="370"/>
      <c r="AB64" s="370"/>
      <c r="AC64" s="370"/>
      <c r="AD64" s="370"/>
      <c r="AE64" s="370"/>
      <c r="AF64" s="370"/>
      <c r="AG64" s="370"/>
      <c r="AH64" s="370"/>
      <c r="AI64" s="370"/>
      <c r="AJ64" s="371"/>
      <c r="AK64" s="137"/>
    </row>
    <row r="65" spans="1:37" x14ac:dyDescent="0.2">
      <c r="A65" s="146"/>
      <c r="B65" s="147"/>
      <c r="C65" s="147"/>
      <c r="D65" s="147"/>
      <c r="E65" s="147"/>
      <c r="F65" s="147"/>
      <c r="G65" s="147"/>
      <c r="H65" s="147"/>
      <c r="I65" s="147"/>
      <c r="J65" s="147"/>
      <c r="K65" s="147"/>
      <c r="L65" s="147"/>
      <c r="M65" s="147"/>
      <c r="N65" s="147"/>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37"/>
    </row>
    <row r="66" spans="1:37" x14ac:dyDescent="0.2">
      <c r="A66" s="146"/>
      <c r="B66" s="147"/>
      <c r="C66" s="147"/>
      <c r="D66" s="147"/>
      <c r="E66" s="147"/>
      <c r="F66" s="147"/>
      <c r="G66" s="147"/>
      <c r="H66" s="147"/>
      <c r="I66" s="147"/>
      <c r="J66" s="147"/>
      <c r="K66" s="147"/>
      <c r="L66" s="147"/>
      <c r="M66" s="147"/>
      <c r="N66" s="147"/>
      <c r="O66" s="148"/>
      <c r="P66" s="148"/>
      <c r="Q66" s="148"/>
      <c r="R66" s="148"/>
      <c r="S66" s="148"/>
      <c r="T66" s="148"/>
      <c r="U66" s="148"/>
      <c r="V66" s="148"/>
      <c r="W66" s="148"/>
      <c r="X66" s="148"/>
      <c r="Y66" s="148"/>
      <c r="Z66" s="148"/>
      <c r="AA66" s="148"/>
      <c r="AB66" s="148"/>
      <c r="AC66" s="148"/>
      <c r="AD66" s="148"/>
      <c r="AE66" s="148"/>
      <c r="AF66" s="148"/>
      <c r="AG66" s="148"/>
      <c r="AH66" s="148"/>
      <c r="AI66" s="148"/>
      <c r="AJ66" s="148"/>
      <c r="AK66" s="137"/>
    </row>
    <row r="67" spans="1:37" ht="7.15" customHeight="1" x14ac:dyDescent="0.2">
      <c r="A67" s="98"/>
      <c r="B67" s="99"/>
      <c r="C67" s="99"/>
      <c r="D67" s="99"/>
      <c r="E67" s="99"/>
      <c r="F67" s="99"/>
      <c r="G67" s="99"/>
      <c r="H67" s="99"/>
      <c r="I67" s="99"/>
      <c r="J67" s="99"/>
      <c r="K67" s="99"/>
      <c r="L67" s="99"/>
      <c r="M67" s="99"/>
      <c r="N67" s="99"/>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98"/>
    </row>
    <row r="68" spans="1:37" ht="19.899999999999999" customHeight="1" x14ac:dyDescent="0.2">
      <c r="A68" s="345" t="s">
        <v>77</v>
      </c>
      <c r="B68" s="346"/>
      <c r="C68" s="346"/>
      <c r="D68" s="346"/>
      <c r="E68" s="346"/>
      <c r="F68" s="346"/>
      <c r="G68" s="346"/>
      <c r="H68" s="346"/>
      <c r="I68" s="346"/>
      <c r="J68" s="346"/>
      <c r="K68" s="346"/>
      <c r="L68" s="346"/>
      <c r="M68" s="346"/>
      <c r="N68" s="346"/>
      <c r="O68" s="346"/>
      <c r="P68" s="346"/>
      <c r="Q68" s="346"/>
      <c r="R68" s="346"/>
      <c r="S68" s="346"/>
      <c r="T68" s="346"/>
      <c r="U68" s="346"/>
      <c r="V68" s="346"/>
      <c r="W68" s="346"/>
      <c r="X68" s="346"/>
      <c r="Y68" s="346"/>
      <c r="Z68" s="346"/>
      <c r="AA68" s="346"/>
      <c r="AB68" s="346"/>
      <c r="AC68" s="346"/>
      <c r="AD68" s="346"/>
      <c r="AE68" s="346"/>
      <c r="AF68" s="346"/>
      <c r="AG68" s="346"/>
      <c r="AH68" s="346"/>
      <c r="AI68" s="346"/>
      <c r="AJ68" s="346"/>
      <c r="AK68" s="347"/>
    </row>
    <row r="69" spans="1:37" ht="3.75" customHeight="1" x14ac:dyDescent="0.2"/>
    <row r="70" spans="1:37" ht="17.25" customHeight="1" x14ac:dyDescent="0.2">
      <c r="B70" s="56" t="s">
        <v>78</v>
      </c>
    </row>
    <row r="71" spans="1:37" ht="17.25" customHeight="1" x14ac:dyDescent="0.2">
      <c r="A71" s="86"/>
      <c r="B71" s="46" t="s">
        <v>48</v>
      </c>
      <c r="C71" s="348" t="s">
        <v>79</v>
      </c>
      <c r="D71" s="348"/>
      <c r="E71" s="348"/>
      <c r="F71" s="348"/>
      <c r="G71" s="348"/>
      <c r="H71" s="348"/>
      <c r="I71" s="348"/>
      <c r="J71" s="348"/>
      <c r="K71" s="348"/>
      <c r="L71" s="348"/>
      <c r="M71" s="348"/>
      <c r="N71" s="348"/>
      <c r="O71" s="348"/>
      <c r="P71" s="348"/>
      <c r="Q71" s="348"/>
      <c r="R71" s="348"/>
      <c r="S71" s="348"/>
      <c r="T71" s="348"/>
      <c r="U71" s="348"/>
      <c r="V71" s="348"/>
      <c r="W71" s="348"/>
      <c r="X71" s="348"/>
      <c r="Y71" s="348"/>
      <c r="Z71" s="348"/>
      <c r="AA71" s="348"/>
      <c r="AB71" s="348"/>
      <c r="AC71" s="348"/>
      <c r="AD71" s="348"/>
      <c r="AE71" s="348"/>
      <c r="AF71" s="348"/>
      <c r="AG71" s="348"/>
      <c r="AH71" s="348"/>
      <c r="AI71" s="348"/>
      <c r="AJ71" s="348"/>
      <c r="AK71" s="348"/>
    </row>
    <row r="72" spans="1:37" ht="17.25" customHeight="1" x14ac:dyDescent="0.2">
      <c r="A72" s="86"/>
      <c r="B72" s="46" t="s">
        <v>48</v>
      </c>
      <c r="C72" s="348" t="s">
        <v>80</v>
      </c>
      <c r="D72" s="348"/>
      <c r="E72" s="348"/>
      <c r="F72" s="348"/>
      <c r="G72" s="348"/>
      <c r="H72" s="348"/>
      <c r="I72" s="348"/>
      <c r="J72" s="348"/>
      <c r="K72" s="348"/>
      <c r="L72" s="348"/>
      <c r="M72" s="348"/>
      <c r="N72" s="348"/>
      <c r="O72" s="348"/>
      <c r="P72" s="348"/>
      <c r="Q72" s="348"/>
      <c r="R72" s="348"/>
      <c r="S72" s="348"/>
      <c r="T72" s="348"/>
      <c r="U72" s="348"/>
      <c r="V72" s="348"/>
      <c r="W72" s="348"/>
      <c r="X72" s="348"/>
      <c r="Y72" s="348"/>
      <c r="Z72" s="348"/>
      <c r="AA72" s="348"/>
      <c r="AB72" s="348"/>
      <c r="AC72" s="348"/>
      <c r="AD72" s="348"/>
      <c r="AE72" s="348"/>
      <c r="AF72" s="348"/>
      <c r="AG72" s="348"/>
      <c r="AH72" s="348"/>
      <c r="AI72" s="348"/>
      <c r="AJ72" s="348"/>
      <c r="AK72" s="348"/>
    </row>
    <row r="73" spans="1:37" ht="30" customHeight="1" x14ac:dyDescent="0.2">
      <c r="A73" s="86"/>
      <c r="B73" s="46" t="s">
        <v>48</v>
      </c>
      <c r="C73" s="381" t="s">
        <v>186</v>
      </c>
      <c r="D73" s="381"/>
      <c r="E73" s="381"/>
      <c r="F73" s="381"/>
      <c r="G73" s="381"/>
      <c r="H73" s="381"/>
      <c r="I73" s="381"/>
      <c r="J73" s="381"/>
      <c r="K73" s="381"/>
      <c r="L73" s="381"/>
      <c r="M73" s="381"/>
      <c r="N73" s="381"/>
      <c r="O73" s="381"/>
      <c r="P73" s="381"/>
      <c r="Q73" s="381"/>
      <c r="R73" s="381"/>
      <c r="S73" s="381"/>
      <c r="T73" s="381"/>
      <c r="U73" s="381"/>
      <c r="V73" s="381"/>
      <c r="W73" s="381"/>
      <c r="X73" s="381"/>
      <c r="Y73" s="381"/>
      <c r="Z73" s="381"/>
      <c r="AA73" s="381"/>
      <c r="AB73" s="381"/>
      <c r="AC73" s="381"/>
      <c r="AD73" s="381"/>
      <c r="AE73" s="381"/>
      <c r="AF73" s="381"/>
      <c r="AG73" s="381"/>
      <c r="AH73" s="381"/>
      <c r="AI73" s="381"/>
      <c r="AJ73" s="381"/>
      <c r="AK73" s="89"/>
    </row>
    <row r="74" spans="1:37" ht="17.25" customHeight="1" x14ac:dyDescent="0.2">
      <c r="A74" s="86"/>
      <c r="B74" s="46" t="s">
        <v>48</v>
      </c>
      <c r="C74" s="348" t="s">
        <v>81</v>
      </c>
      <c r="D74" s="348"/>
      <c r="E74" s="348"/>
      <c r="F74" s="348"/>
      <c r="G74" s="348"/>
      <c r="H74" s="348"/>
      <c r="I74" s="348"/>
      <c r="J74" s="348"/>
      <c r="K74" s="348"/>
      <c r="L74" s="348"/>
      <c r="M74" s="348"/>
      <c r="N74" s="348"/>
      <c r="O74" s="348"/>
      <c r="P74" s="348"/>
      <c r="Q74" s="348"/>
      <c r="R74" s="348"/>
      <c r="S74" s="348"/>
      <c r="T74" s="348"/>
      <c r="U74" s="348"/>
      <c r="V74" s="348"/>
      <c r="W74" s="348"/>
      <c r="X74" s="348"/>
      <c r="Y74" s="348"/>
      <c r="Z74" s="348"/>
      <c r="AA74" s="348"/>
      <c r="AB74" s="348"/>
      <c r="AC74" s="348"/>
      <c r="AD74" s="348"/>
      <c r="AE74" s="348"/>
      <c r="AF74" s="348"/>
      <c r="AG74" s="348"/>
      <c r="AH74" s="348"/>
      <c r="AI74" s="348"/>
      <c r="AJ74" s="348"/>
      <c r="AK74" s="348"/>
    </row>
    <row r="75" spans="1:37" ht="28.5" customHeight="1" x14ac:dyDescent="0.2">
      <c r="A75" s="86"/>
      <c r="B75" s="46" t="s">
        <v>48</v>
      </c>
      <c r="C75" s="384" t="s">
        <v>82</v>
      </c>
      <c r="D75" s="384"/>
      <c r="E75" s="384"/>
      <c r="F75" s="384"/>
      <c r="G75" s="384"/>
      <c r="H75" s="384"/>
      <c r="I75" s="384"/>
      <c r="J75" s="384"/>
      <c r="K75" s="384"/>
      <c r="L75" s="384"/>
      <c r="M75" s="384"/>
      <c r="N75" s="384"/>
      <c r="O75" s="384"/>
      <c r="P75" s="384"/>
      <c r="Q75" s="384"/>
      <c r="R75" s="384"/>
      <c r="S75" s="384"/>
      <c r="T75" s="384"/>
      <c r="U75" s="384"/>
      <c r="V75" s="384"/>
      <c r="W75" s="384"/>
      <c r="X75" s="384"/>
      <c r="Y75" s="384"/>
      <c r="Z75" s="384"/>
      <c r="AA75" s="384"/>
      <c r="AB75" s="384"/>
      <c r="AC75" s="384"/>
      <c r="AD75" s="384"/>
      <c r="AE75" s="384"/>
      <c r="AF75" s="384"/>
      <c r="AG75" s="384"/>
      <c r="AH75" s="384"/>
      <c r="AI75" s="384"/>
      <c r="AJ75" s="384"/>
      <c r="AK75" s="384"/>
    </row>
    <row r="76" spans="1:37" ht="17.25" customHeight="1" x14ac:dyDescent="0.2">
      <c r="A76" s="86"/>
      <c r="B76" s="46" t="s">
        <v>48</v>
      </c>
      <c r="C76" s="381" t="s">
        <v>187</v>
      </c>
      <c r="D76" s="381"/>
      <c r="E76" s="381"/>
      <c r="F76" s="381"/>
      <c r="G76" s="381"/>
      <c r="H76" s="381"/>
      <c r="I76" s="381"/>
      <c r="J76" s="381"/>
      <c r="K76" s="381"/>
      <c r="L76" s="381"/>
      <c r="M76" s="381"/>
      <c r="N76" s="381"/>
      <c r="O76" s="381"/>
      <c r="P76" s="381"/>
      <c r="Q76" s="381"/>
      <c r="R76" s="381"/>
      <c r="S76" s="381"/>
      <c r="T76" s="381"/>
      <c r="U76" s="381"/>
      <c r="V76" s="381"/>
      <c r="W76" s="381"/>
      <c r="X76" s="381"/>
      <c r="Y76" s="381"/>
      <c r="Z76" s="381"/>
      <c r="AA76" s="381"/>
      <c r="AB76" s="381"/>
      <c r="AC76" s="381"/>
      <c r="AD76" s="381"/>
      <c r="AE76" s="381"/>
      <c r="AF76" s="381"/>
      <c r="AG76" s="381"/>
      <c r="AH76" s="381"/>
      <c r="AI76" s="381"/>
      <c r="AJ76" s="381"/>
      <c r="AK76" s="86"/>
    </row>
    <row r="77" spans="1:37" ht="17.25" customHeight="1" x14ac:dyDescent="0.2">
      <c r="A77" s="86"/>
      <c r="B77" s="46" t="s">
        <v>48</v>
      </c>
      <c r="C77" s="382" t="s">
        <v>188</v>
      </c>
      <c r="D77" s="382"/>
      <c r="E77" s="382"/>
      <c r="F77" s="382"/>
      <c r="G77" s="382"/>
      <c r="H77" s="382"/>
      <c r="I77" s="382"/>
      <c r="J77" s="382"/>
      <c r="K77" s="382"/>
      <c r="L77" s="382"/>
      <c r="M77" s="382"/>
      <c r="N77" s="382"/>
      <c r="O77" s="382"/>
      <c r="P77" s="382"/>
      <c r="Q77" s="382"/>
      <c r="R77" s="382"/>
      <c r="S77" s="382"/>
      <c r="T77" s="382"/>
      <c r="U77" s="382"/>
      <c r="V77" s="382"/>
      <c r="W77" s="382"/>
      <c r="X77" s="382"/>
      <c r="Y77" s="382"/>
      <c r="Z77" s="382"/>
      <c r="AA77" s="382"/>
      <c r="AB77" s="382"/>
      <c r="AC77" s="382"/>
      <c r="AD77" s="382"/>
      <c r="AE77" s="382"/>
      <c r="AF77" s="382"/>
      <c r="AG77" s="382"/>
      <c r="AH77" s="382"/>
      <c r="AI77" s="382"/>
      <c r="AJ77" s="382"/>
      <c r="AK77" s="86"/>
    </row>
    <row r="78" spans="1:37" ht="17.25" customHeight="1" x14ac:dyDescent="0.2">
      <c r="A78" s="86"/>
      <c r="B78" s="46" t="s">
        <v>48</v>
      </c>
      <c r="C78" s="381" t="s">
        <v>223</v>
      </c>
      <c r="D78" s="381"/>
      <c r="E78" s="381"/>
      <c r="F78" s="381"/>
      <c r="G78" s="381"/>
      <c r="H78" s="381"/>
      <c r="I78" s="381"/>
      <c r="J78" s="381"/>
      <c r="K78" s="381"/>
      <c r="L78" s="381"/>
      <c r="M78" s="381"/>
      <c r="N78" s="381"/>
      <c r="O78" s="381"/>
      <c r="P78" s="381"/>
      <c r="Q78" s="381"/>
      <c r="R78" s="381"/>
      <c r="S78" s="381"/>
      <c r="T78" s="381"/>
      <c r="U78" s="381"/>
      <c r="V78" s="381"/>
      <c r="W78" s="381"/>
      <c r="X78" s="381"/>
      <c r="Y78" s="381"/>
      <c r="Z78" s="381"/>
      <c r="AA78" s="381"/>
      <c r="AB78" s="381"/>
      <c r="AC78" s="381"/>
      <c r="AD78" s="381"/>
      <c r="AE78" s="381"/>
      <c r="AF78" s="381"/>
      <c r="AG78" s="381"/>
      <c r="AH78" s="381"/>
      <c r="AI78" s="381"/>
      <c r="AJ78" s="381"/>
      <c r="AK78" s="86"/>
    </row>
    <row r="79" spans="1:37" ht="14.25" customHeight="1" x14ac:dyDescent="0.2">
      <c r="A79" s="86"/>
      <c r="B79" s="88"/>
      <c r="C79" s="381"/>
      <c r="D79" s="381"/>
      <c r="E79" s="381"/>
      <c r="F79" s="381"/>
      <c r="G79" s="381"/>
      <c r="H79" s="381"/>
      <c r="I79" s="381"/>
      <c r="J79" s="381"/>
      <c r="K79" s="381"/>
      <c r="L79" s="381"/>
      <c r="M79" s="381"/>
      <c r="N79" s="381"/>
      <c r="O79" s="381"/>
      <c r="P79" s="381"/>
      <c r="Q79" s="381"/>
      <c r="R79" s="381"/>
      <c r="S79" s="381"/>
      <c r="T79" s="381"/>
      <c r="U79" s="381"/>
      <c r="V79" s="381"/>
      <c r="W79" s="381"/>
      <c r="X79" s="381"/>
      <c r="Y79" s="381"/>
      <c r="Z79" s="381"/>
      <c r="AA79" s="381"/>
      <c r="AB79" s="381"/>
      <c r="AC79" s="381"/>
      <c r="AD79" s="381"/>
      <c r="AE79" s="381"/>
      <c r="AF79" s="381"/>
      <c r="AG79" s="381"/>
      <c r="AH79" s="381"/>
      <c r="AI79" s="381"/>
      <c r="AJ79" s="381"/>
      <c r="AK79" s="86"/>
    </row>
    <row r="80" spans="1:37" ht="30" customHeight="1" x14ac:dyDescent="0.2">
      <c r="A80" s="86"/>
      <c r="B80" s="46" t="s">
        <v>48</v>
      </c>
      <c r="C80" s="381" t="str">
        <f>IF(Y37="JA","er zum Vorsteuerabzug gemäß § 15 UStG berechtigt ist und dies im Ausgabenplan berücksichtigt hat.","er zum Vorsteuerabzug gemäß § 15 UStG nicht berechtigt ist und dies im Ausgabenplan berücksichtigt hat.")</f>
        <v>er zum Vorsteuerabzug gemäß § 15 UStG nicht berechtigt ist und dies im Ausgabenplan berücksichtigt hat.</v>
      </c>
      <c r="D80" s="381"/>
      <c r="E80" s="381"/>
      <c r="F80" s="381"/>
      <c r="G80" s="381"/>
      <c r="H80" s="381"/>
      <c r="I80" s="381"/>
      <c r="J80" s="381"/>
      <c r="K80" s="381"/>
      <c r="L80" s="381"/>
      <c r="M80" s="381"/>
      <c r="N80" s="381"/>
      <c r="O80" s="381"/>
      <c r="P80" s="381"/>
      <c r="Q80" s="381"/>
      <c r="R80" s="381"/>
      <c r="S80" s="381"/>
      <c r="T80" s="381"/>
      <c r="U80" s="381"/>
      <c r="V80" s="381"/>
      <c r="W80" s="381"/>
      <c r="X80" s="381"/>
      <c r="Y80" s="381"/>
      <c r="Z80" s="381"/>
      <c r="AA80" s="381"/>
      <c r="AB80" s="381"/>
      <c r="AC80" s="381"/>
      <c r="AD80" s="381"/>
      <c r="AE80" s="381"/>
      <c r="AF80" s="381"/>
      <c r="AG80" s="381"/>
      <c r="AH80" s="381"/>
      <c r="AI80" s="87"/>
      <c r="AJ80" s="86"/>
      <c r="AK80" s="86"/>
    </row>
    <row r="81" spans="2:36" x14ac:dyDescent="0.2">
      <c r="B81" s="46" t="s">
        <v>48</v>
      </c>
      <c r="C81" s="56" t="s">
        <v>376</v>
      </c>
      <c r="H81" s="60"/>
      <c r="I81" s="60"/>
      <c r="J81" s="60"/>
      <c r="K81" s="60"/>
      <c r="L81" s="60"/>
    </row>
    <row r="82" spans="2:36" x14ac:dyDescent="0.2">
      <c r="C82" s="78"/>
      <c r="D82" s="78"/>
      <c r="E82" s="78"/>
      <c r="F82" s="78"/>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row>
    <row r="83" spans="2:36" x14ac:dyDescent="0.2">
      <c r="C83" s="78"/>
      <c r="D83" s="78"/>
      <c r="E83" s="78"/>
      <c r="F83" s="78"/>
      <c r="G83" s="60"/>
      <c r="H83" s="60"/>
      <c r="I83" s="60"/>
      <c r="J83" s="60"/>
      <c r="K83" s="60"/>
      <c r="L83" s="60"/>
      <c r="M83" s="60"/>
      <c r="N83" s="60"/>
      <c r="O83" s="60"/>
      <c r="P83" s="60"/>
      <c r="Q83" s="60"/>
      <c r="R83" s="60"/>
      <c r="S83" s="60"/>
      <c r="T83" s="60"/>
      <c r="U83" s="60"/>
      <c r="V83" s="60"/>
      <c r="W83" s="60"/>
      <c r="X83" s="60"/>
      <c r="Y83" s="60"/>
      <c r="Z83" s="60"/>
      <c r="AA83" s="60"/>
      <c r="AB83" s="383"/>
      <c r="AC83" s="383"/>
      <c r="AD83" s="383"/>
      <c r="AE83" s="383"/>
      <c r="AF83" s="383"/>
      <c r="AG83" s="383"/>
      <c r="AH83" s="60"/>
      <c r="AI83" s="60"/>
      <c r="AJ83" s="60"/>
    </row>
    <row r="84" spans="2:36" x14ac:dyDescent="0.2">
      <c r="C84" s="78"/>
      <c r="D84" s="78"/>
      <c r="E84" s="78"/>
      <c r="F84" s="78"/>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row>
    <row r="85" spans="2:36" x14ac:dyDescent="0.2">
      <c r="B85" s="79"/>
      <c r="C85" s="385"/>
      <c r="D85" s="385"/>
      <c r="E85" s="385"/>
      <c r="F85" s="385"/>
      <c r="G85" s="385"/>
      <c r="H85" s="385"/>
      <c r="I85" s="385"/>
      <c r="J85" s="385"/>
      <c r="K85" s="385"/>
      <c r="L85" s="385"/>
      <c r="M85" s="385"/>
      <c r="N85" s="385"/>
      <c r="O85" s="385"/>
      <c r="P85" s="385"/>
      <c r="Q85" s="80"/>
      <c r="R85" s="60"/>
      <c r="S85" s="385"/>
      <c r="T85" s="385"/>
      <c r="U85" s="385"/>
      <c r="V85" s="385"/>
      <c r="W85" s="385"/>
      <c r="X85" s="385"/>
      <c r="Y85" s="385"/>
      <c r="Z85" s="385"/>
      <c r="AA85" s="385"/>
      <c r="AB85" s="385"/>
      <c r="AC85" s="385"/>
      <c r="AD85" s="385"/>
      <c r="AE85" s="385"/>
      <c r="AF85" s="385"/>
      <c r="AG85" s="385"/>
      <c r="AH85" s="385"/>
      <c r="AI85" s="385"/>
      <c r="AJ85" s="60"/>
    </row>
    <row r="86" spans="2:36" ht="15" thickBot="1" x14ac:dyDescent="0.25">
      <c r="B86" s="81"/>
      <c r="C86" s="386"/>
      <c r="D86" s="386"/>
      <c r="E86" s="386"/>
      <c r="F86" s="386"/>
      <c r="G86" s="386"/>
      <c r="H86" s="386"/>
      <c r="I86" s="386"/>
      <c r="J86" s="386"/>
      <c r="K86" s="386"/>
      <c r="L86" s="386"/>
      <c r="M86" s="386"/>
      <c r="N86" s="386"/>
      <c r="O86" s="386"/>
      <c r="P86" s="386"/>
      <c r="Q86" s="80"/>
      <c r="R86" s="60"/>
      <c r="S86" s="386"/>
      <c r="T86" s="386"/>
      <c r="U86" s="386"/>
      <c r="V86" s="386"/>
      <c r="W86" s="386"/>
      <c r="X86" s="386"/>
      <c r="Y86" s="386"/>
      <c r="Z86" s="386"/>
      <c r="AA86" s="386"/>
      <c r="AB86" s="386"/>
      <c r="AC86" s="386"/>
      <c r="AD86" s="386"/>
      <c r="AE86" s="386"/>
      <c r="AF86" s="386"/>
      <c r="AG86" s="386"/>
      <c r="AH86" s="386"/>
      <c r="AI86" s="386"/>
      <c r="AJ86" s="60"/>
    </row>
    <row r="87" spans="2:36" x14ac:dyDescent="0.2">
      <c r="C87" s="380" t="s">
        <v>83</v>
      </c>
      <c r="D87" s="380"/>
      <c r="E87" s="380"/>
      <c r="F87" s="380"/>
      <c r="G87" s="380"/>
      <c r="H87" s="380"/>
      <c r="I87" s="380"/>
      <c r="J87" s="380"/>
      <c r="K87" s="380"/>
      <c r="L87" s="380"/>
      <c r="M87" s="380"/>
      <c r="N87" s="380"/>
      <c r="O87" s="380"/>
      <c r="P87" s="380"/>
      <c r="Q87" s="60"/>
      <c r="R87" s="60"/>
      <c r="S87" s="380" t="s">
        <v>84</v>
      </c>
      <c r="T87" s="380"/>
      <c r="U87" s="380"/>
      <c r="V87" s="380"/>
      <c r="W87" s="380"/>
      <c r="X87" s="380"/>
      <c r="Y87" s="380"/>
      <c r="Z87" s="380"/>
      <c r="AA87" s="380"/>
      <c r="AB87" s="380"/>
      <c r="AC87" s="380"/>
      <c r="AD87" s="380"/>
      <c r="AE87" s="380"/>
      <c r="AF87" s="380"/>
      <c r="AG87" s="380"/>
      <c r="AH87" s="380"/>
      <c r="AI87" s="380"/>
      <c r="AJ87" s="60"/>
    </row>
    <row r="88" spans="2:36" x14ac:dyDescent="0.2">
      <c r="C88" s="82"/>
      <c r="D88" s="82"/>
      <c r="E88" s="82"/>
      <c r="F88" s="82"/>
      <c r="G88" s="82"/>
      <c r="H88" s="82"/>
      <c r="I88" s="82"/>
      <c r="J88" s="82"/>
      <c r="K88" s="82"/>
      <c r="L88" s="82"/>
      <c r="M88" s="82"/>
      <c r="N88" s="82"/>
      <c r="O88" s="82"/>
      <c r="P88" s="82"/>
      <c r="Q88" s="60"/>
      <c r="R88" s="60"/>
      <c r="S88" s="82"/>
      <c r="T88" s="82"/>
      <c r="U88" s="82"/>
      <c r="V88" s="82"/>
      <c r="W88" s="82"/>
      <c r="X88" s="82"/>
      <c r="Y88" s="82"/>
      <c r="Z88" s="82"/>
      <c r="AA88" s="82"/>
      <c r="AB88" s="82"/>
      <c r="AC88" s="82"/>
      <c r="AD88" s="82"/>
      <c r="AE88" s="82"/>
      <c r="AF88" s="82"/>
      <c r="AG88" s="82"/>
      <c r="AH88" s="82"/>
      <c r="AI88" s="82"/>
      <c r="AJ88" s="60"/>
    </row>
  </sheetData>
  <mergeCells count="105">
    <mergeCell ref="O42:AJ42"/>
    <mergeCell ref="O26:AI26"/>
    <mergeCell ref="A38:AK38"/>
    <mergeCell ref="B39:J39"/>
    <mergeCell ref="O39:AJ39"/>
    <mergeCell ref="B26:N26"/>
    <mergeCell ref="B27:K27"/>
    <mergeCell ref="O27:P27"/>
    <mergeCell ref="Q27:U27"/>
    <mergeCell ref="V27:W27"/>
    <mergeCell ref="X27:AB27"/>
    <mergeCell ref="B28:M29"/>
    <mergeCell ref="O28:AJ28"/>
    <mergeCell ref="O29:P29"/>
    <mergeCell ref="Q29:V29"/>
    <mergeCell ref="W29:X29"/>
    <mergeCell ref="Y29:AJ29"/>
    <mergeCell ref="A30:AK30"/>
    <mergeCell ref="Y37:AE37"/>
    <mergeCell ref="B57:T57"/>
    <mergeCell ref="A23:AK23"/>
    <mergeCell ref="B24:N24"/>
    <mergeCell ref="O24:AJ24"/>
    <mergeCell ref="B25:N25"/>
    <mergeCell ref="O25:AJ25"/>
    <mergeCell ref="V54:AB54"/>
    <mergeCell ref="V55:AB55"/>
    <mergeCell ref="B54:T54"/>
    <mergeCell ref="B55:T55"/>
    <mergeCell ref="B31:N31"/>
    <mergeCell ref="O31:AJ31"/>
    <mergeCell ref="B32:N32"/>
    <mergeCell ref="O32:AJ32"/>
    <mergeCell ref="B33:N33"/>
    <mergeCell ref="O33:AJ33"/>
    <mergeCell ref="B34:N34"/>
    <mergeCell ref="O34:AJ34"/>
    <mergeCell ref="B35:N36"/>
    <mergeCell ref="B40:J40"/>
    <mergeCell ref="O40:AJ40"/>
    <mergeCell ref="B41:J41"/>
    <mergeCell ref="O41:AJ41"/>
    <mergeCell ref="B42:J42"/>
    <mergeCell ref="S87:AI87"/>
    <mergeCell ref="C87:P87"/>
    <mergeCell ref="C72:AK72"/>
    <mergeCell ref="C74:AK74"/>
    <mergeCell ref="C76:AJ76"/>
    <mergeCell ref="C77:AJ77"/>
    <mergeCell ref="C78:AJ79"/>
    <mergeCell ref="AB83:AD83"/>
    <mergeCell ref="AE83:AG83"/>
    <mergeCell ref="C75:AK75"/>
    <mergeCell ref="C85:P86"/>
    <mergeCell ref="S85:AI86"/>
    <mergeCell ref="C80:AH80"/>
    <mergeCell ref="C73:AJ73"/>
    <mergeCell ref="A68:AK68"/>
    <mergeCell ref="C71:AK71"/>
    <mergeCell ref="V57:AB57"/>
    <mergeCell ref="Q46:X46"/>
    <mergeCell ref="A43:AK43"/>
    <mergeCell ref="AC44:AI44"/>
    <mergeCell ref="AC45:AI45"/>
    <mergeCell ref="AC47:AI47"/>
    <mergeCell ref="AC46:AI46"/>
    <mergeCell ref="Y46:AA46"/>
    <mergeCell ref="B46:O46"/>
    <mergeCell ref="B44:AB44"/>
    <mergeCell ref="B45:AA45"/>
    <mergeCell ref="V51:AA51"/>
    <mergeCell ref="B47:T47"/>
    <mergeCell ref="O59:AJ61"/>
    <mergeCell ref="B59:N61"/>
    <mergeCell ref="B62:N64"/>
    <mergeCell ref="O62:AJ64"/>
    <mergeCell ref="AD55:AG55"/>
    <mergeCell ref="B53:T53"/>
    <mergeCell ref="B52:T52"/>
    <mergeCell ref="A50:AK50"/>
    <mergeCell ref="V52:AB52"/>
    <mergeCell ref="A58:AJ58"/>
    <mergeCell ref="B37:X37"/>
    <mergeCell ref="A1:N1"/>
    <mergeCell ref="Y2:AJ8"/>
    <mergeCell ref="A5:N5"/>
    <mergeCell ref="A6:N6"/>
    <mergeCell ref="AD12:AJ12"/>
    <mergeCell ref="AD13:AJ13"/>
    <mergeCell ref="B22:N22"/>
    <mergeCell ref="O22:AI22"/>
    <mergeCell ref="A3:N3"/>
    <mergeCell ref="A4:N4"/>
    <mergeCell ref="A21:AK21"/>
    <mergeCell ref="C20:AI20"/>
    <mergeCell ref="O35:AJ35"/>
    <mergeCell ref="O36:P36"/>
    <mergeCell ref="Q36:V36"/>
    <mergeCell ref="W36:X36"/>
    <mergeCell ref="Y36:AJ36"/>
    <mergeCell ref="A2:N2"/>
    <mergeCell ref="V53:AB53"/>
    <mergeCell ref="AD54:AG54"/>
    <mergeCell ref="AD53:AG53"/>
    <mergeCell ref="AD52:AG52"/>
  </mergeCells>
  <conditionalFormatting sqref="O22">
    <cfRule type="cellIs" dxfId="132" priority="78" stopIfTrue="1" operator="equal">
      <formula>""</formula>
    </cfRule>
  </conditionalFormatting>
  <conditionalFormatting sqref="V53">
    <cfRule type="cellIs" dxfId="131" priority="66" stopIfTrue="1" operator="equal">
      <formula>""</formula>
    </cfRule>
  </conditionalFormatting>
  <conditionalFormatting sqref="V52">
    <cfRule type="cellIs" dxfId="130" priority="67" stopIfTrue="1" operator="equal">
      <formula>""</formula>
    </cfRule>
  </conditionalFormatting>
  <conditionalFormatting sqref="V54">
    <cfRule type="cellIs" dxfId="129" priority="65" stopIfTrue="1" operator="equal">
      <formula>""</formula>
    </cfRule>
  </conditionalFormatting>
  <conditionalFormatting sqref="V55">
    <cfRule type="cellIs" dxfId="128" priority="64" stopIfTrue="1" operator="equal">
      <formula>""</formula>
    </cfRule>
  </conditionalFormatting>
  <conditionalFormatting sqref="AC44">
    <cfRule type="cellIs" dxfId="127" priority="63" stopIfTrue="1" operator="equal">
      <formula>""</formula>
    </cfRule>
  </conditionalFormatting>
  <conditionalFormatting sqref="AC45">
    <cfRule type="cellIs" dxfId="126" priority="62" stopIfTrue="1" operator="equal">
      <formula>""</formula>
    </cfRule>
  </conditionalFormatting>
  <conditionalFormatting sqref="S85">
    <cfRule type="cellIs" dxfId="125" priority="58" stopIfTrue="1" operator="equal">
      <formula>""</formula>
    </cfRule>
  </conditionalFormatting>
  <conditionalFormatting sqref="C85">
    <cfRule type="cellIs" dxfId="124" priority="57" stopIfTrue="1" operator="equal">
      <formula>""</formula>
    </cfRule>
  </conditionalFormatting>
  <conditionalFormatting sqref="AC46">
    <cfRule type="cellIs" dxfId="123" priority="55" stopIfTrue="1" operator="equal">
      <formula>""</formula>
    </cfRule>
  </conditionalFormatting>
  <conditionalFormatting sqref="Y46">
    <cfRule type="cellIs" dxfId="122" priority="54" stopIfTrue="1" operator="equal">
      <formula>""</formula>
    </cfRule>
  </conditionalFormatting>
  <conditionalFormatting sqref="O59">
    <cfRule type="cellIs" dxfId="121" priority="53" stopIfTrue="1" operator="equal">
      <formula>""</formula>
    </cfRule>
  </conditionalFormatting>
  <conditionalFormatting sqref="A59:AJ61">
    <cfRule type="expression" dxfId="120" priority="52">
      <formula>OR($V$53="",$V$53=0)</formula>
    </cfRule>
  </conditionalFormatting>
  <conditionalFormatting sqref="O62">
    <cfRule type="cellIs" dxfId="119" priority="51" stopIfTrue="1" operator="equal">
      <formula>""</formula>
    </cfRule>
  </conditionalFormatting>
  <conditionalFormatting sqref="B62:AJ66">
    <cfRule type="expression" dxfId="118" priority="50">
      <formula>OR($V$54="",$V$54=0)</formula>
    </cfRule>
  </conditionalFormatting>
  <conditionalFormatting sqref="O26">
    <cfRule type="cellIs" dxfId="117" priority="13" stopIfTrue="1" operator="equal">
      <formula>""</formula>
    </cfRule>
  </conditionalFormatting>
  <conditionalFormatting sqref="Q27">
    <cfRule type="cellIs" dxfId="116" priority="15" stopIfTrue="1" operator="equal">
      <formula>""</formula>
    </cfRule>
  </conditionalFormatting>
  <conditionalFormatting sqref="X27">
    <cfRule type="cellIs" dxfId="115" priority="14" stopIfTrue="1" operator="equal">
      <formula>""</formula>
    </cfRule>
  </conditionalFormatting>
  <conditionalFormatting sqref="O25">
    <cfRule type="cellIs" dxfId="114" priority="12" stopIfTrue="1" operator="equal">
      <formula>""</formula>
    </cfRule>
  </conditionalFormatting>
  <conditionalFormatting sqref="O24">
    <cfRule type="cellIs" dxfId="113" priority="11" stopIfTrue="1" operator="equal">
      <formula>""</formula>
    </cfRule>
  </conditionalFormatting>
  <conditionalFormatting sqref="O28">
    <cfRule type="cellIs" dxfId="112" priority="10" stopIfTrue="1" operator="equal">
      <formula>""</formula>
    </cfRule>
  </conditionalFormatting>
  <conditionalFormatting sqref="Q29">
    <cfRule type="cellIs" dxfId="111" priority="9" stopIfTrue="1" operator="equal">
      <formula>""</formula>
    </cfRule>
  </conditionalFormatting>
  <conditionalFormatting sqref="Y29">
    <cfRule type="cellIs" dxfId="110" priority="8" stopIfTrue="1" operator="equal">
      <formula>""</formula>
    </cfRule>
  </conditionalFormatting>
  <conditionalFormatting sqref="O31:O34">
    <cfRule type="cellIs" dxfId="109" priority="7" stopIfTrue="1" operator="equal">
      <formula>""</formula>
    </cfRule>
  </conditionalFormatting>
  <conditionalFormatting sqref="O35">
    <cfRule type="cellIs" dxfId="108" priority="6" stopIfTrue="1" operator="equal">
      <formula>""</formula>
    </cfRule>
  </conditionalFormatting>
  <conditionalFormatting sqref="AD13">
    <cfRule type="cellIs" dxfId="107" priority="5" stopIfTrue="1" operator="equal">
      <formula>""</formula>
    </cfRule>
  </conditionalFormatting>
  <conditionalFormatting sqref="Q36">
    <cfRule type="cellIs" dxfId="106" priority="4" stopIfTrue="1" operator="equal">
      <formula>""</formula>
    </cfRule>
  </conditionalFormatting>
  <conditionalFormatting sqref="Y36">
    <cfRule type="cellIs" dxfId="105" priority="3" stopIfTrue="1" operator="equal">
      <formula>""</formula>
    </cfRule>
  </conditionalFormatting>
  <conditionalFormatting sqref="O39:O42">
    <cfRule type="cellIs" dxfId="104" priority="2" stopIfTrue="1" operator="equal">
      <formula>""</formula>
    </cfRule>
  </conditionalFormatting>
  <conditionalFormatting sqref="Y37">
    <cfRule type="cellIs" dxfId="103" priority="1" stopIfTrue="1" operator="equal">
      <formula>""</formula>
    </cfRule>
  </conditionalFormatting>
  <dataValidations count="3">
    <dataValidation type="list" allowBlank="1" showInputMessage="1" showErrorMessage="1" prompt="Bitte wählen Sie eine Antwort aus der Liste." sqref="O22:AI22">
      <formula1>$P$14:$P$16</formula1>
    </dataValidation>
    <dataValidation type="list" allowBlank="1" showInputMessage="1" showErrorMessage="1" prompt="Bitte wählen Sie eine Antwort aus der Liste." sqref="O26:AI26">
      <formula1>$AK$25:$AK$26</formula1>
    </dataValidation>
    <dataValidation type="list" allowBlank="1" showInputMessage="1" showErrorMessage="1" prompt="Bitte wählen Sie eine Antwort aus der Liste." sqref="Y37:AE37">
      <formula1>$AK$36:$AK$37</formula1>
    </dataValidation>
  </dataValidations>
  <pageMargins left="0.7" right="0.7" top="0.78740157499999996" bottom="0.78740157499999996" header="0.3" footer="0.3"/>
  <pageSetup paperSize="9" orientation="portrait" horizontalDpi="4294967293" verticalDpi="4294967293" r:id="rId1"/>
  <headerFooter>
    <oddHeader xml:space="preserve">&amp;L&amp;16Landratsamt Wartburgkreis
</oddHeader>
  </headerFooter>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Y56"/>
  <sheetViews>
    <sheetView showGridLines="0" view="pageLayout" zoomScale="110" zoomScaleNormal="100" zoomScalePageLayoutView="110" workbookViewId="0">
      <selection activeCell="H6" sqref="H6:L6"/>
    </sheetView>
  </sheetViews>
  <sheetFormatPr baseColWidth="10" defaultColWidth="2.42578125" defaultRowHeight="14.25" x14ac:dyDescent="0.2"/>
  <cols>
    <col min="1" max="1" width="1.28515625" style="56" customWidth="1"/>
    <col min="2" max="35" width="2.42578125" style="56"/>
    <col min="36" max="36" width="1.42578125" style="56" customWidth="1"/>
    <col min="37" max="37" width="1.28515625" style="56" customWidth="1"/>
    <col min="38" max="59" width="9.5703125" style="56" customWidth="1"/>
    <col min="60" max="16384" width="2.42578125" style="56"/>
  </cols>
  <sheetData>
    <row r="1" spans="1:51" ht="15" customHeight="1" x14ac:dyDescent="0.2">
      <c r="A1" s="414" t="s">
        <v>227</v>
      </c>
      <c r="B1" s="415"/>
      <c r="C1" s="415"/>
      <c r="D1" s="415"/>
      <c r="E1" s="415"/>
      <c r="F1" s="415"/>
      <c r="G1" s="415"/>
      <c r="H1" s="415"/>
      <c r="I1" s="415"/>
      <c r="J1" s="415"/>
      <c r="K1" s="415"/>
      <c r="L1" s="415"/>
      <c r="M1" s="415"/>
      <c r="N1" s="410" t="str">
        <f>IF(Antrag!O31="","",Antrag!O31)</f>
        <v/>
      </c>
      <c r="O1" s="410"/>
      <c r="P1" s="410"/>
      <c r="Q1" s="410"/>
      <c r="R1" s="410"/>
      <c r="S1" s="410"/>
      <c r="T1" s="410"/>
      <c r="U1" s="410"/>
      <c r="V1" s="410"/>
      <c r="W1" s="410"/>
      <c r="X1" s="410"/>
      <c r="Y1" s="410"/>
      <c r="Z1" s="410"/>
      <c r="AA1" s="410"/>
      <c r="AB1" s="410"/>
      <c r="AC1" s="410"/>
      <c r="AD1" s="410"/>
      <c r="AE1" s="410"/>
      <c r="AF1" s="410"/>
      <c r="AG1" s="410"/>
      <c r="AH1" s="410"/>
      <c r="AI1" s="410"/>
      <c r="AJ1" s="410"/>
      <c r="AK1" s="411"/>
    </row>
    <row r="2" spans="1:51" ht="15" customHeight="1" x14ac:dyDescent="0.2">
      <c r="A2" s="416"/>
      <c r="B2" s="417"/>
      <c r="C2" s="417"/>
      <c r="D2" s="417"/>
      <c r="E2" s="417"/>
      <c r="F2" s="417"/>
      <c r="G2" s="417"/>
      <c r="H2" s="417"/>
      <c r="I2" s="417"/>
      <c r="J2" s="417"/>
      <c r="K2" s="417"/>
      <c r="L2" s="417"/>
      <c r="M2" s="417"/>
      <c r="N2" s="412" t="str">
        <f>IF(Antrag!O24="","",Antrag!O24)</f>
        <v/>
      </c>
      <c r="O2" s="412"/>
      <c r="P2" s="412"/>
      <c r="Q2" s="412"/>
      <c r="R2" s="412"/>
      <c r="S2" s="412"/>
      <c r="T2" s="412"/>
      <c r="U2" s="412"/>
      <c r="V2" s="412"/>
      <c r="W2" s="412"/>
      <c r="X2" s="412"/>
      <c r="Y2" s="412"/>
      <c r="Z2" s="412"/>
      <c r="AA2" s="412"/>
      <c r="AB2" s="412"/>
      <c r="AC2" s="412"/>
      <c r="AD2" s="412"/>
      <c r="AE2" s="412"/>
      <c r="AF2" s="412"/>
      <c r="AG2" s="412"/>
      <c r="AH2" s="412"/>
      <c r="AI2" s="412"/>
      <c r="AJ2" s="412"/>
      <c r="AK2" s="413"/>
    </row>
    <row r="3" spans="1:51" ht="29.25" customHeight="1" x14ac:dyDescent="0.2">
      <c r="B3" s="418" t="s">
        <v>176</v>
      </c>
      <c r="C3" s="419"/>
      <c r="D3" s="419"/>
      <c r="E3" s="419"/>
      <c r="F3" s="419"/>
      <c r="G3" s="419"/>
      <c r="H3" s="431"/>
      <c r="I3" s="431"/>
      <c r="J3" s="431"/>
      <c r="K3" s="431"/>
      <c r="L3" s="431"/>
      <c r="M3" s="431"/>
      <c r="N3" s="431"/>
      <c r="O3" s="431"/>
      <c r="P3" s="431"/>
      <c r="Q3" s="431"/>
      <c r="R3" s="431"/>
      <c r="S3" s="431"/>
      <c r="T3" s="431"/>
      <c r="U3" s="431"/>
      <c r="V3" s="431"/>
      <c r="W3" s="431"/>
      <c r="X3" s="431"/>
      <c r="Y3" s="431"/>
      <c r="Z3" s="431"/>
      <c r="AA3" s="431"/>
      <c r="AB3" s="431"/>
      <c r="AC3" s="431"/>
      <c r="AD3" s="431"/>
      <c r="AE3" s="431"/>
      <c r="AF3" s="431"/>
      <c r="AG3" s="431"/>
      <c r="AH3" s="431"/>
      <c r="AI3" s="431"/>
      <c r="AJ3" s="133"/>
      <c r="AK3" s="226"/>
    </row>
    <row r="4" spans="1:51" ht="5.25" customHeight="1" x14ac:dyDescent="0.2">
      <c r="A4" s="214"/>
      <c r="B4" s="214"/>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27"/>
    </row>
    <row r="5" spans="1:51" ht="28.15" customHeight="1" x14ac:dyDescent="0.2">
      <c r="A5" s="434" t="s">
        <v>218</v>
      </c>
      <c r="B5" s="435"/>
      <c r="C5" s="435"/>
      <c r="D5" s="435"/>
      <c r="E5" s="435"/>
      <c r="F5" s="435"/>
      <c r="G5" s="435"/>
      <c r="H5" s="435"/>
      <c r="I5" s="435"/>
      <c r="J5" s="435"/>
      <c r="K5" s="435"/>
      <c r="L5" s="435"/>
      <c r="M5" s="435"/>
      <c r="N5" s="435"/>
      <c r="O5" s="435"/>
      <c r="P5" s="435"/>
      <c r="Q5" s="435"/>
      <c r="R5" s="435"/>
      <c r="S5" s="435"/>
      <c r="T5" s="435"/>
      <c r="U5" s="435"/>
      <c r="V5" s="435"/>
      <c r="W5" s="435"/>
      <c r="X5" s="435"/>
      <c r="Y5" s="435"/>
      <c r="Z5" s="435"/>
      <c r="AA5" s="435"/>
      <c r="AB5" s="435"/>
      <c r="AC5" s="435"/>
      <c r="AD5" s="435"/>
      <c r="AE5" s="435"/>
      <c r="AF5" s="435"/>
      <c r="AG5" s="435"/>
      <c r="AH5" s="435"/>
      <c r="AI5" s="435"/>
      <c r="AJ5" s="435"/>
      <c r="AK5" s="436"/>
      <c r="AM5" s="55"/>
      <c r="AN5" s="55"/>
      <c r="AO5" s="55"/>
      <c r="AP5" s="55"/>
      <c r="AQ5" s="55"/>
      <c r="AR5" s="55"/>
      <c r="AS5" s="55"/>
      <c r="AT5" s="55"/>
      <c r="AU5" s="55"/>
      <c r="AV5" s="55"/>
      <c r="AW5" s="55"/>
      <c r="AX5" s="55"/>
      <c r="AY5" s="55"/>
    </row>
    <row r="6" spans="1:51" ht="18.75" customHeight="1" x14ac:dyDescent="0.2">
      <c r="B6" s="437" t="s">
        <v>221</v>
      </c>
      <c r="C6" s="438"/>
      <c r="D6" s="438"/>
      <c r="E6" s="438"/>
      <c r="F6" s="438"/>
      <c r="G6" s="438"/>
      <c r="H6" s="439"/>
      <c r="I6" s="439"/>
      <c r="J6" s="439"/>
      <c r="K6" s="439"/>
      <c r="L6" s="439"/>
      <c r="M6" s="164"/>
      <c r="N6" s="438" t="s">
        <v>189</v>
      </c>
      <c r="O6" s="438"/>
      <c r="P6" s="438"/>
      <c r="Q6" s="438"/>
      <c r="R6" s="438"/>
      <c r="S6" s="438"/>
      <c r="T6" s="439"/>
      <c r="U6" s="439"/>
      <c r="V6" s="439"/>
      <c r="W6" s="439"/>
      <c r="X6" s="439"/>
      <c r="Y6" s="164"/>
      <c r="Z6" s="438" t="s">
        <v>191</v>
      </c>
      <c r="AA6" s="438"/>
      <c r="AB6" s="438"/>
      <c r="AC6" s="438"/>
      <c r="AD6" s="438"/>
      <c r="AE6" s="438"/>
      <c r="AF6" s="439"/>
      <c r="AG6" s="439"/>
      <c r="AH6" s="439"/>
      <c r="AI6" s="439"/>
      <c r="AJ6" s="440"/>
      <c r="AK6" s="226"/>
      <c r="AM6" s="55"/>
      <c r="AN6" s="55"/>
      <c r="AO6" s="213"/>
      <c r="AP6" s="213"/>
      <c r="AQ6" s="213"/>
      <c r="AR6" s="213"/>
      <c r="AS6" s="213"/>
      <c r="AT6" s="213"/>
      <c r="AU6" s="55"/>
      <c r="AV6" s="55"/>
      <c r="AW6" s="55"/>
      <c r="AX6" s="55"/>
      <c r="AY6" s="55"/>
    </row>
    <row r="7" spans="1:51" ht="18.75" customHeight="1" x14ac:dyDescent="0.2">
      <c r="B7" s="428" t="s">
        <v>222</v>
      </c>
      <c r="C7" s="429"/>
      <c r="D7" s="429"/>
      <c r="E7" s="429"/>
      <c r="F7" s="429"/>
      <c r="G7" s="429"/>
      <c r="H7" s="432"/>
      <c r="I7" s="432"/>
      <c r="J7" s="432"/>
      <c r="K7" s="432"/>
      <c r="L7" s="432"/>
      <c r="M7" s="165"/>
      <c r="N7" s="429" t="s">
        <v>190</v>
      </c>
      <c r="O7" s="429"/>
      <c r="P7" s="429"/>
      <c r="Q7" s="429"/>
      <c r="R7" s="429"/>
      <c r="S7" s="429"/>
      <c r="T7" s="432"/>
      <c r="U7" s="432"/>
      <c r="V7" s="432"/>
      <c r="W7" s="432"/>
      <c r="X7" s="432"/>
      <c r="Y7" s="165"/>
      <c r="Z7" s="429" t="s">
        <v>192</v>
      </c>
      <c r="AA7" s="429"/>
      <c r="AB7" s="429"/>
      <c r="AC7" s="429"/>
      <c r="AD7" s="429"/>
      <c r="AE7" s="429"/>
      <c r="AF7" s="432"/>
      <c r="AG7" s="432"/>
      <c r="AH7" s="432"/>
      <c r="AI7" s="432"/>
      <c r="AJ7" s="433"/>
      <c r="AK7" s="228"/>
      <c r="AM7" s="55"/>
      <c r="AN7" s="55"/>
      <c r="AO7" s="55"/>
      <c r="AP7" s="55"/>
      <c r="AQ7" s="55"/>
      <c r="AR7" s="55"/>
      <c r="AS7" s="55"/>
      <c r="AT7" s="55"/>
      <c r="AU7" s="55"/>
      <c r="AV7" s="55"/>
      <c r="AW7" s="55"/>
      <c r="AX7" s="55"/>
      <c r="AY7" s="55"/>
    </row>
    <row r="8" spans="1:51" ht="5.25" customHeight="1" x14ac:dyDescent="0.2">
      <c r="A8" s="214"/>
      <c r="B8" s="214"/>
      <c r="C8" s="214"/>
      <c r="D8" s="214"/>
      <c r="E8" s="214"/>
      <c r="F8" s="214"/>
      <c r="G8" s="214"/>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27"/>
      <c r="AM8" s="55"/>
      <c r="AN8" s="55"/>
      <c r="AO8" s="55"/>
      <c r="AP8" s="55"/>
      <c r="AQ8" s="55"/>
      <c r="AR8" s="55"/>
      <c r="AS8" s="55"/>
      <c r="AT8" s="55"/>
      <c r="AU8" s="55"/>
      <c r="AV8" s="55"/>
      <c r="AW8" s="55"/>
      <c r="AX8" s="55"/>
      <c r="AY8" s="55"/>
    </row>
    <row r="9" spans="1:51" ht="27.6" customHeight="1" x14ac:dyDescent="0.2">
      <c r="A9" s="434" t="s">
        <v>219</v>
      </c>
      <c r="B9" s="435"/>
      <c r="C9" s="435"/>
      <c r="D9" s="435"/>
      <c r="E9" s="435"/>
      <c r="F9" s="435"/>
      <c r="G9" s="435"/>
      <c r="H9" s="435"/>
      <c r="I9" s="435"/>
      <c r="J9" s="435"/>
      <c r="K9" s="435"/>
      <c r="L9" s="435"/>
      <c r="M9" s="435"/>
      <c r="N9" s="435"/>
      <c r="O9" s="435"/>
      <c r="P9" s="435"/>
      <c r="Q9" s="435"/>
      <c r="R9" s="435"/>
      <c r="S9" s="435"/>
      <c r="T9" s="435"/>
      <c r="U9" s="435"/>
      <c r="V9" s="435"/>
      <c r="W9" s="435"/>
      <c r="X9" s="435"/>
      <c r="Y9" s="435"/>
      <c r="Z9" s="435"/>
      <c r="AA9" s="435"/>
      <c r="AB9" s="435"/>
      <c r="AC9" s="435"/>
      <c r="AD9" s="435"/>
      <c r="AE9" s="435"/>
      <c r="AF9" s="435"/>
      <c r="AG9" s="435"/>
      <c r="AH9" s="435"/>
      <c r="AI9" s="435"/>
      <c r="AJ9" s="435"/>
      <c r="AK9" s="436"/>
      <c r="AT9" s="229"/>
      <c r="AU9" s="55"/>
      <c r="AV9" s="55"/>
      <c r="AW9" s="55"/>
      <c r="AX9" s="55"/>
      <c r="AY9" s="55"/>
    </row>
    <row r="10" spans="1:51" ht="27.6" customHeight="1" x14ac:dyDescent="0.2">
      <c r="B10" s="422"/>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4"/>
      <c r="AK10" s="131" t="s">
        <v>208</v>
      </c>
    </row>
    <row r="11" spans="1:51" ht="27.6" customHeight="1" x14ac:dyDescent="0.2">
      <c r="B11" s="425"/>
      <c r="C11" s="426"/>
      <c r="D11" s="426"/>
      <c r="E11" s="426"/>
      <c r="F11" s="426"/>
      <c r="G11" s="426"/>
      <c r="H11" s="426"/>
      <c r="I11" s="426"/>
      <c r="J11" s="426"/>
      <c r="K11" s="426"/>
      <c r="L11" s="426"/>
      <c r="M11" s="426"/>
      <c r="N11" s="426"/>
      <c r="O11" s="426"/>
      <c r="P11" s="426"/>
      <c r="Q11" s="426"/>
      <c r="R11" s="426"/>
      <c r="S11" s="426"/>
      <c r="T11" s="426"/>
      <c r="U11" s="426"/>
      <c r="V11" s="426"/>
      <c r="W11" s="426"/>
      <c r="X11" s="426"/>
      <c r="Y11" s="426"/>
      <c r="Z11" s="426"/>
      <c r="AA11" s="426"/>
      <c r="AB11" s="426"/>
      <c r="AC11" s="426"/>
      <c r="AD11" s="426"/>
      <c r="AE11" s="426"/>
      <c r="AF11" s="426"/>
      <c r="AG11" s="426"/>
      <c r="AH11" s="426"/>
      <c r="AI11" s="426"/>
      <c r="AJ11" s="427"/>
      <c r="AK11" s="131" t="s">
        <v>193</v>
      </c>
    </row>
    <row r="12" spans="1:51" ht="39.6" customHeight="1" x14ac:dyDescent="0.2">
      <c r="B12" s="428"/>
      <c r="C12" s="429"/>
      <c r="D12" s="429"/>
      <c r="E12" s="429"/>
      <c r="F12" s="429"/>
      <c r="G12" s="429"/>
      <c r="H12" s="429"/>
      <c r="I12" s="429"/>
      <c r="J12" s="429"/>
      <c r="K12" s="429"/>
      <c r="L12" s="429"/>
      <c r="M12" s="429"/>
      <c r="N12" s="429"/>
      <c r="O12" s="429"/>
      <c r="P12" s="429"/>
      <c r="Q12" s="429"/>
      <c r="R12" s="429"/>
      <c r="S12" s="429"/>
      <c r="T12" s="429"/>
      <c r="U12" s="429"/>
      <c r="V12" s="429"/>
      <c r="W12" s="429"/>
      <c r="X12" s="429"/>
      <c r="Y12" s="429"/>
      <c r="Z12" s="429"/>
      <c r="AA12" s="429"/>
      <c r="AB12" s="429"/>
      <c r="AC12" s="429"/>
      <c r="AD12" s="429"/>
      <c r="AE12" s="429"/>
      <c r="AF12" s="429"/>
      <c r="AG12" s="429"/>
      <c r="AH12" s="429"/>
      <c r="AI12" s="429"/>
      <c r="AJ12" s="430"/>
      <c r="AK12" s="131" t="s">
        <v>42</v>
      </c>
    </row>
    <row r="13" spans="1:51" ht="5.25" customHeight="1" x14ac:dyDescent="0.2">
      <c r="A13" s="214"/>
      <c r="B13" s="214"/>
      <c r="C13" s="214"/>
      <c r="D13" s="214"/>
      <c r="E13" s="214"/>
      <c r="F13" s="214"/>
      <c r="G13" s="214"/>
      <c r="H13" s="214"/>
      <c r="I13" s="214"/>
      <c r="J13" s="214"/>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25"/>
    </row>
    <row r="14" spans="1:51" ht="43.15" customHeight="1" x14ac:dyDescent="0.2">
      <c r="A14" s="434" t="s">
        <v>230</v>
      </c>
      <c r="B14" s="435"/>
      <c r="C14" s="435"/>
      <c r="D14" s="435"/>
      <c r="E14" s="435"/>
      <c r="F14" s="435"/>
      <c r="G14" s="435"/>
      <c r="H14" s="435"/>
      <c r="I14" s="435"/>
      <c r="J14" s="435"/>
      <c r="K14" s="435"/>
      <c r="L14" s="435"/>
      <c r="M14" s="435"/>
      <c r="N14" s="435"/>
      <c r="O14" s="435"/>
      <c r="P14" s="435"/>
      <c r="Q14" s="435"/>
      <c r="R14" s="435"/>
      <c r="S14" s="435"/>
      <c r="T14" s="435"/>
      <c r="U14" s="435"/>
      <c r="V14" s="435"/>
      <c r="W14" s="435"/>
      <c r="X14" s="435"/>
      <c r="Y14" s="435"/>
      <c r="Z14" s="435"/>
      <c r="AA14" s="435"/>
      <c r="AB14" s="435"/>
      <c r="AC14" s="435"/>
      <c r="AD14" s="435"/>
      <c r="AE14" s="435"/>
      <c r="AF14" s="435"/>
      <c r="AG14" s="435"/>
      <c r="AH14" s="435"/>
      <c r="AI14" s="435"/>
      <c r="AJ14" s="435"/>
      <c r="AK14" s="436"/>
    </row>
    <row r="15" spans="1:51" ht="27" customHeight="1" x14ac:dyDescent="0.2">
      <c r="A15" s="117"/>
      <c r="B15" s="422"/>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4"/>
      <c r="AK15" s="130" t="s">
        <v>210</v>
      </c>
    </row>
    <row r="16" spans="1:51" ht="27" customHeight="1" x14ac:dyDescent="0.2">
      <c r="A16" s="117"/>
      <c r="B16" s="425"/>
      <c r="C16" s="426"/>
      <c r="D16" s="426"/>
      <c r="E16" s="426"/>
      <c r="F16" s="426"/>
      <c r="G16" s="426"/>
      <c r="H16" s="426"/>
      <c r="I16" s="426"/>
      <c r="J16" s="426"/>
      <c r="K16" s="426"/>
      <c r="L16" s="426"/>
      <c r="M16" s="426"/>
      <c r="N16" s="426"/>
      <c r="O16" s="426"/>
      <c r="P16" s="426"/>
      <c r="Q16" s="426"/>
      <c r="R16" s="426"/>
      <c r="S16" s="426"/>
      <c r="T16" s="426"/>
      <c r="U16" s="426"/>
      <c r="V16" s="426"/>
      <c r="W16" s="426"/>
      <c r="X16" s="426"/>
      <c r="Y16" s="426"/>
      <c r="Z16" s="426"/>
      <c r="AA16" s="426"/>
      <c r="AB16" s="426"/>
      <c r="AC16" s="426"/>
      <c r="AD16" s="426"/>
      <c r="AE16" s="426"/>
      <c r="AF16" s="426"/>
      <c r="AG16" s="426"/>
      <c r="AH16" s="426"/>
      <c r="AI16" s="426"/>
      <c r="AJ16" s="427"/>
      <c r="AK16" s="130" t="s">
        <v>211</v>
      </c>
    </row>
    <row r="17" spans="1:37" ht="27" customHeight="1" x14ac:dyDescent="0.2">
      <c r="A17" s="117"/>
      <c r="B17" s="425"/>
      <c r="C17" s="426"/>
      <c r="D17" s="426"/>
      <c r="E17" s="426"/>
      <c r="F17" s="426"/>
      <c r="G17" s="426"/>
      <c r="H17" s="426"/>
      <c r="I17" s="426"/>
      <c r="J17" s="426"/>
      <c r="K17" s="426"/>
      <c r="L17" s="426"/>
      <c r="M17" s="426"/>
      <c r="N17" s="426"/>
      <c r="O17" s="426"/>
      <c r="P17" s="426"/>
      <c r="Q17" s="426"/>
      <c r="R17" s="426"/>
      <c r="S17" s="426"/>
      <c r="T17" s="426"/>
      <c r="U17" s="426"/>
      <c r="V17" s="426"/>
      <c r="W17" s="426"/>
      <c r="X17" s="426"/>
      <c r="Y17" s="426"/>
      <c r="Z17" s="426"/>
      <c r="AA17" s="426"/>
      <c r="AB17" s="426"/>
      <c r="AC17" s="426"/>
      <c r="AD17" s="426"/>
      <c r="AE17" s="426"/>
      <c r="AF17" s="426"/>
      <c r="AG17" s="426"/>
      <c r="AH17" s="426"/>
      <c r="AI17" s="426"/>
      <c r="AJ17" s="427"/>
      <c r="AK17" s="130" t="s">
        <v>212</v>
      </c>
    </row>
    <row r="18" spans="1:37" ht="27" customHeight="1" x14ac:dyDescent="0.2">
      <c r="A18" s="117"/>
      <c r="B18" s="425"/>
      <c r="C18" s="426"/>
      <c r="D18" s="426"/>
      <c r="E18" s="426"/>
      <c r="F18" s="426"/>
      <c r="G18" s="426"/>
      <c r="H18" s="426"/>
      <c r="I18" s="426"/>
      <c r="J18" s="426"/>
      <c r="K18" s="426"/>
      <c r="L18" s="426"/>
      <c r="M18" s="426"/>
      <c r="N18" s="426"/>
      <c r="O18" s="426"/>
      <c r="P18" s="426"/>
      <c r="Q18" s="426"/>
      <c r="R18" s="426"/>
      <c r="S18" s="426"/>
      <c r="T18" s="426"/>
      <c r="U18" s="426"/>
      <c r="V18" s="426"/>
      <c r="W18" s="426"/>
      <c r="X18" s="426"/>
      <c r="Y18" s="426"/>
      <c r="Z18" s="426"/>
      <c r="AA18" s="426"/>
      <c r="AB18" s="426"/>
      <c r="AC18" s="426"/>
      <c r="AD18" s="426"/>
      <c r="AE18" s="426"/>
      <c r="AF18" s="426"/>
      <c r="AG18" s="426"/>
      <c r="AH18" s="426"/>
      <c r="AI18" s="426"/>
      <c r="AJ18" s="427"/>
      <c r="AK18" s="130" t="s">
        <v>213</v>
      </c>
    </row>
    <row r="19" spans="1:37" ht="27" customHeight="1" x14ac:dyDescent="0.2">
      <c r="A19" s="117"/>
      <c r="B19" s="425"/>
      <c r="C19" s="426"/>
      <c r="D19" s="426"/>
      <c r="E19" s="426"/>
      <c r="F19" s="426"/>
      <c r="G19" s="426"/>
      <c r="H19" s="426"/>
      <c r="I19" s="426"/>
      <c r="J19" s="426"/>
      <c r="K19" s="426"/>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7"/>
      <c r="AK19" s="130" t="s">
        <v>214</v>
      </c>
    </row>
    <row r="20" spans="1:37" ht="27" customHeight="1" x14ac:dyDescent="0.2">
      <c r="A20" s="117"/>
      <c r="B20" s="425"/>
      <c r="C20" s="426"/>
      <c r="D20" s="426"/>
      <c r="E20" s="426"/>
      <c r="F20" s="426"/>
      <c r="G20" s="426"/>
      <c r="H20" s="426"/>
      <c r="I20" s="426"/>
      <c r="J20" s="426"/>
      <c r="K20" s="426"/>
      <c r="L20" s="426"/>
      <c r="M20" s="426"/>
      <c r="N20" s="426"/>
      <c r="O20" s="426"/>
      <c r="P20" s="426"/>
      <c r="Q20" s="426"/>
      <c r="R20" s="426"/>
      <c r="S20" s="426"/>
      <c r="T20" s="426"/>
      <c r="U20" s="426"/>
      <c r="V20" s="426"/>
      <c r="W20" s="426"/>
      <c r="X20" s="426"/>
      <c r="Y20" s="426"/>
      <c r="Z20" s="426"/>
      <c r="AA20" s="426"/>
      <c r="AB20" s="426"/>
      <c r="AC20" s="426"/>
      <c r="AD20" s="426"/>
      <c r="AE20" s="426"/>
      <c r="AF20" s="426"/>
      <c r="AG20" s="426"/>
      <c r="AH20" s="426"/>
      <c r="AI20" s="426"/>
      <c r="AJ20" s="427"/>
      <c r="AK20" s="130" t="s">
        <v>215</v>
      </c>
    </row>
    <row r="21" spans="1:37" ht="27" customHeight="1" x14ac:dyDescent="0.2">
      <c r="A21" s="117"/>
      <c r="B21" s="425"/>
      <c r="C21" s="426"/>
      <c r="D21" s="426"/>
      <c r="E21" s="426"/>
      <c r="F21" s="426"/>
      <c r="G21" s="426"/>
      <c r="H21" s="426"/>
      <c r="I21" s="426"/>
      <c r="J21" s="426"/>
      <c r="K21" s="426"/>
      <c r="L21" s="426"/>
      <c r="M21" s="426"/>
      <c r="N21" s="426"/>
      <c r="O21" s="426"/>
      <c r="P21" s="426"/>
      <c r="Q21" s="426"/>
      <c r="R21" s="426"/>
      <c r="S21" s="426"/>
      <c r="T21" s="426"/>
      <c r="U21" s="426"/>
      <c r="V21" s="426"/>
      <c r="W21" s="426"/>
      <c r="X21" s="426"/>
      <c r="Y21" s="426"/>
      <c r="Z21" s="426"/>
      <c r="AA21" s="426"/>
      <c r="AB21" s="426"/>
      <c r="AC21" s="426"/>
      <c r="AD21" s="426"/>
      <c r="AE21" s="426"/>
      <c r="AF21" s="426"/>
      <c r="AG21" s="426"/>
      <c r="AH21" s="426"/>
      <c r="AI21" s="426"/>
      <c r="AJ21" s="427"/>
      <c r="AK21" s="130"/>
    </row>
    <row r="22" spans="1:37" ht="27" customHeight="1" x14ac:dyDescent="0.2">
      <c r="A22" s="117"/>
      <c r="B22" s="425"/>
      <c r="C22" s="426"/>
      <c r="D22" s="426"/>
      <c r="E22" s="426"/>
      <c r="F22" s="426"/>
      <c r="G22" s="426"/>
      <c r="H22" s="426"/>
      <c r="I22" s="426"/>
      <c r="J22" s="426"/>
      <c r="K22" s="426"/>
      <c r="L22" s="426"/>
      <c r="M22" s="426"/>
      <c r="N22" s="426"/>
      <c r="O22" s="426"/>
      <c r="P22" s="426"/>
      <c r="Q22" s="426"/>
      <c r="R22" s="426"/>
      <c r="S22" s="426"/>
      <c r="T22" s="426"/>
      <c r="U22" s="426"/>
      <c r="V22" s="426"/>
      <c r="W22" s="426"/>
      <c r="X22" s="426"/>
      <c r="Y22" s="426"/>
      <c r="Z22" s="426"/>
      <c r="AA22" s="426"/>
      <c r="AB22" s="426"/>
      <c r="AC22" s="426"/>
      <c r="AD22" s="426"/>
      <c r="AE22" s="426"/>
      <c r="AF22" s="426"/>
      <c r="AG22" s="426"/>
      <c r="AH22" s="426"/>
      <c r="AI22" s="426"/>
      <c r="AJ22" s="427"/>
      <c r="AK22" s="130"/>
    </row>
    <row r="23" spans="1:37" ht="27" customHeight="1" x14ac:dyDescent="0.2">
      <c r="A23" s="117"/>
      <c r="B23" s="425"/>
      <c r="C23" s="426"/>
      <c r="D23" s="426"/>
      <c r="E23" s="426"/>
      <c r="F23" s="426"/>
      <c r="G23" s="426"/>
      <c r="H23" s="426"/>
      <c r="I23" s="426"/>
      <c r="J23" s="426"/>
      <c r="K23" s="426"/>
      <c r="L23" s="426"/>
      <c r="M23" s="426"/>
      <c r="N23" s="426"/>
      <c r="O23" s="426"/>
      <c r="P23" s="426"/>
      <c r="Q23" s="426"/>
      <c r="R23" s="426"/>
      <c r="S23" s="426"/>
      <c r="T23" s="426"/>
      <c r="U23" s="426"/>
      <c r="V23" s="426"/>
      <c r="W23" s="426"/>
      <c r="X23" s="426"/>
      <c r="Y23" s="426"/>
      <c r="Z23" s="426"/>
      <c r="AA23" s="426"/>
      <c r="AB23" s="426"/>
      <c r="AC23" s="426"/>
      <c r="AD23" s="426"/>
      <c r="AE23" s="426"/>
      <c r="AF23" s="426"/>
      <c r="AG23" s="426"/>
      <c r="AH23" s="426"/>
      <c r="AI23" s="426"/>
      <c r="AJ23" s="427"/>
      <c r="AK23" s="130"/>
    </row>
    <row r="24" spans="1:37" ht="27" customHeight="1" x14ac:dyDescent="0.2">
      <c r="A24" s="117"/>
      <c r="B24" s="425"/>
      <c r="C24" s="426"/>
      <c r="D24" s="426"/>
      <c r="E24" s="426"/>
      <c r="F24" s="426"/>
      <c r="G24" s="426"/>
      <c r="H24" s="426"/>
      <c r="I24" s="426"/>
      <c r="J24" s="426"/>
      <c r="K24" s="426"/>
      <c r="L24" s="426"/>
      <c r="M24" s="426"/>
      <c r="N24" s="426"/>
      <c r="O24" s="426"/>
      <c r="P24" s="426"/>
      <c r="Q24" s="426"/>
      <c r="R24" s="426"/>
      <c r="S24" s="426"/>
      <c r="T24" s="426"/>
      <c r="U24" s="426"/>
      <c r="V24" s="426"/>
      <c r="W24" s="426"/>
      <c r="X24" s="426"/>
      <c r="Y24" s="426"/>
      <c r="Z24" s="426"/>
      <c r="AA24" s="426"/>
      <c r="AB24" s="426"/>
      <c r="AC24" s="426"/>
      <c r="AD24" s="426"/>
      <c r="AE24" s="426"/>
      <c r="AF24" s="426"/>
      <c r="AG24" s="426"/>
      <c r="AH24" s="426"/>
      <c r="AI24" s="426"/>
      <c r="AJ24" s="427"/>
      <c r="AK24" s="130"/>
    </row>
    <row r="25" spans="1:37" ht="27" customHeight="1" x14ac:dyDescent="0.2">
      <c r="A25" s="117"/>
      <c r="B25" s="425"/>
      <c r="C25" s="426"/>
      <c r="D25" s="426"/>
      <c r="E25" s="426"/>
      <c r="F25" s="426"/>
      <c r="G25" s="426"/>
      <c r="H25" s="426"/>
      <c r="I25" s="426"/>
      <c r="J25" s="426"/>
      <c r="K25" s="426"/>
      <c r="L25" s="426"/>
      <c r="M25" s="426"/>
      <c r="N25" s="426"/>
      <c r="O25" s="426"/>
      <c r="P25" s="426"/>
      <c r="Q25" s="426"/>
      <c r="R25" s="426"/>
      <c r="S25" s="426"/>
      <c r="T25" s="426"/>
      <c r="U25" s="426"/>
      <c r="V25" s="426"/>
      <c r="W25" s="426"/>
      <c r="X25" s="426"/>
      <c r="Y25" s="426"/>
      <c r="Z25" s="426"/>
      <c r="AA25" s="426"/>
      <c r="AB25" s="426"/>
      <c r="AC25" s="426"/>
      <c r="AD25" s="426"/>
      <c r="AE25" s="426"/>
      <c r="AF25" s="426"/>
      <c r="AG25" s="426"/>
      <c r="AH25" s="426"/>
      <c r="AI25" s="426"/>
      <c r="AJ25" s="427"/>
      <c r="AK25" s="130"/>
    </row>
    <row r="26" spans="1:37" ht="27" customHeight="1" x14ac:dyDescent="0.2">
      <c r="A26" s="117"/>
      <c r="B26" s="425"/>
      <c r="C26" s="426"/>
      <c r="D26" s="426"/>
      <c r="E26" s="426"/>
      <c r="F26" s="426"/>
      <c r="G26" s="426"/>
      <c r="H26" s="426"/>
      <c r="I26" s="426"/>
      <c r="J26" s="426"/>
      <c r="K26" s="426"/>
      <c r="L26" s="426"/>
      <c r="M26" s="426"/>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7"/>
      <c r="AK26" s="117"/>
    </row>
    <row r="27" spans="1:37" ht="27" customHeight="1" x14ac:dyDescent="0.2">
      <c r="A27" s="117"/>
      <c r="B27" s="425"/>
      <c r="C27" s="426"/>
      <c r="D27" s="426"/>
      <c r="E27" s="426"/>
      <c r="F27" s="426"/>
      <c r="G27" s="426"/>
      <c r="H27" s="426"/>
      <c r="I27" s="426"/>
      <c r="J27" s="426"/>
      <c r="K27" s="426"/>
      <c r="L27" s="426"/>
      <c r="M27" s="426"/>
      <c r="N27" s="426"/>
      <c r="O27" s="426"/>
      <c r="P27" s="426"/>
      <c r="Q27" s="426"/>
      <c r="R27" s="426"/>
      <c r="S27" s="426"/>
      <c r="T27" s="426"/>
      <c r="U27" s="426"/>
      <c r="V27" s="426"/>
      <c r="W27" s="426"/>
      <c r="X27" s="426"/>
      <c r="Y27" s="426"/>
      <c r="Z27" s="426"/>
      <c r="AA27" s="426"/>
      <c r="AB27" s="426"/>
      <c r="AC27" s="426"/>
      <c r="AD27" s="426"/>
      <c r="AE27" s="426"/>
      <c r="AF27" s="426"/>
      <c r="AG27" s="426"/>
      <c r="AH27" s="426"/>
      <c r="AI27" s="426"/>
      <c r="AJ27" s="427"/>
      <c r="AK27" s="117"/>
    </row>
    <row r="28" spans="1:37" ht="27" customHeight="1" x14ac:dyDescent="0.2">
      <c r="B28" s="428"/>
      <c r="C28" s="429"/>
      <c r="D28" s="429"/>
      <c r="E28" s="429"/>
      <c r="F28" s="429"/>
      <c r="G28" s="429"/>
      <c r="H28" s="429"/>
      <c r="I28" s="429"/>
      <c r="J28" s="429"/>
      <c r="K28" s="429"/>
      <c r="L28" s="429"/>
      <c r="M28" s="429"/>
      <c r="N28" s="429"/>
      <c r="O28" s="429"/>
      <c r="P28" s="429"/>
      <c r="Q28" s="429"/>
      <c r="R28" s="429"/>
      <c r="S28" s="429"/>
      <c r="T28" s="429"/>
      <c r="U28" s="429"/>
      <c r="V28" s="429"/>
      <c r="W28" s="429"/>
      <c r="X28" s="429"/>
      <c r="Y28" s="429"/>
      <c r="Z28" s="429"/>
      <c r="AA28" s="429"/>
      <c r="AB28" s="429"/>
      <c r="AC28" s="429"/>
      <c r="AD28" s="429"/>
      <c r="AE28" s="429"/>
      <c r="AF28" s="429"/>
      <c r="AG28" s="429"/>
      <c r="AH28" s="429"/>
      <c r="AI28" s="429"/>
      <c r="AJ28" s="430"/>
      <c r="AK28" s="126"/>
    </row>
    <row r="29" spans="1:37" ht="35.450000000000003" customHeight="1" x14ac:dyDescent="0.2">
      <c r="A29" s="446" t="s">
        <v>216</v>
      </c>
      <c r="B29" s="441"/>
      <c r="C29" s="441"/>
      <c r="D29" s="441"/>
      <c r="E29" s="441"/>
      <c r="F29" s="441"/>
      <c r="G29" s="441"/>
      <c r="H29" s="441"/>
      <c r="I29" s="441"/>
      <c r="J29" s="441"/>
      <c r="K29" s="441"/>
      <c r="L29" s="441"/>
      <c r="M29" s="441"/>
      <c r="N29" s="441"/>
      <c r="O29" s="441"/>
      <c r="P29" s="441"/>
      <c r="Q29" s="441"/>
      <c r="R29" s="441"/>
      <c r="S29" s="441"/>
      <c r="T29" s="441"/>
      <c r="U29" s="441"/>
      <c r="V29" s="441"/>
      <c r="W29" s="441"/>
      <c r="X29" s="441"/>
      <c r="Y29" s="441"/>
      <c r="Z29" s="441"/>
      <c r="AA29" s="441"/>
      <c r="AB29" s="441"/>
      <c r="AC29" s="441"/>
      <c r="AD29" s="441"/>
      <c r="AE29" s="441"/>
      <c r="AF29" s="441"/>
      <c r="AG29" s="441"/>
      <c r="AH29" s="441"/>
      <c r="AI29" s="441"/>
      <c r="AJ29" s="441"/>
      <c r="AK29" s="442"/>
    </row>
    <row r="30" spans="1:37" ht="27.75" customHeight="1" x14ac:dyDescent="0.2">
      <c r="B30" s="447"/>
      <c r="C30" s="448"/>
      <c r="D30" s="448"/>
      <c r="E30" s="448"/>
      <c r="F30" s="448"/>
      <c r="G30" s="448"/>
      <c r="H30" s="448"/>
      <c r="I30" s="448"/>
      <c r="J30" s="448"/>
      <c r="K30" s="448"/>
      <c r="L30" s="448"/>
      <c r="M30" s="448"/>
      <c r="N30" s="448"/>
      <c r="O30" s="448"/>
      <c r="P30" s="448"/>
      <c r="Q30" s="448"/>
      <c r="R30" s="448"/>
      <c r="S30" s="448"/>
      <c r="T30" s="448"/>
      <c r="U30" s="448"/>
      <c r="V30" s="448"/>
      <c r="W30" s="448"/>
      <c r="X30" s="448"/>
      <c r="Y30" s="448"/>
      <c r="Z30" s="448"/>
      <c r="AA30" s="448"/>
      <c r="AB30" s="448"/>
      <c r="AC30" s="448"/>
      <c r="AD30" s="448"/>
      <c r="AE30" s="448"/>
      <c r="AF30" s="448"/>
      <c r="AG30" s="448"/>
      <c r="AH30" s="448"/>
      <c r="AI30" s="448"/>
      <c r="AJ30" s="449"/>
    </row>
    <row r="31" spans="1:37" ht="27.75" customHeight="1" x14ac:dyDescent="0.2">
      <c r="B31" s="450"/>
      <c r="C31" s="451"/>
      <c r="D31" s="451"/>
      <c r="E31" s="451"/>
      <c r="F31" s="451"/>
      <c r="G31" s="451"/>
      <c r="H31" s="451"/>
      <c r="I31" s="451"/>
      <c r="J31" s="451"/>
      <c r="K31" s="451"/>
      <c r="L31" s="451"/>
      <c r="M31" s="451"/>
      <c r="N31" s="451"/>
      <c r="O31" s="451"/>
      <c r="P31" s="451"/>
      <c r="Q31" s="451"/>
      <c r="R31" s="451"/>
      <c r="S31" s="451"/>
      <c r="T31" s="451"/>
      <c r="U31" s="451"/>
      <c r="V31" s="451"/>
      <c r="W31" s="451"/>
      <c r="X31" s="451"/>
      <c r="Y31" s="451"/>
      <c r="Z31" s="451"/>
      <c r="AA31" s="451"/>
      <c r="AB31" s="451"/>
      <c r="AC31" s="451"/>
      <c r="AD31" s="451"/>
      <c r="AE31" s="451"/>
      <c r="AF31" s="451"/>
      <c r="AG31" s="451"/>
      <c r="AH31" s="451"/>
      <c r="AI31" s="451"/>
      <c r="AJ31" s="452"/>
    </row>
    <row r="32" spans="1:37" ht="27.75" customHeight="1" x14ac:dyDescent="0.2">
      <c r="B32" s="453"/>
      <c r="C32" s="454"/>
      <c r="D32" s="454"/>
      <c r="E32" s="454"/>
      <c r="F32" s="454"/>
      <c r="G32" s="454"/>
      <c r="H32" s="454"/>
      <c r="I32" s="454"/>
      <c r="J32" s="454"/>
      <c r="K32" s="454"/>
      <c r="L32" s="454"/>
      <c r="M32" s="454"/>
      <c r="N32" s="454"/>
      <c r="O32" s="454"/>
      <c r="P32" s="454"/>
      <c r="Q32" s="454"/>
      <c r="R32" s="454"/>
      <c r="S32" s="454"/>
      <c r="T32" s="454"/>
      <c r="U32" s="454"/>
      <c r="V32" s="454"/>
      <c r="W32" s="454"/>
      <c r="X32" s="454"/>
      <c r="Y32" s="454"/>
      <c r="Z32" s="454"/>
      <c r="AA32" s="454"/>
      <c r="AB32" s="454"/>
      <c r="AC32" s="454"/>
      <c r="AD32" s="454"/>
      <c r="AE32" s="454"/>
      <c r="AF32" s="454"/>
      <c r="AG32" s="454"/>
      <c r="AH32" s="454"/>
      <c r="AI32" s="454"/>
      <c r="AJ32" s="455"/>
    </row>
    <row r="33" spans="1:37" ht="5.25" customHeight="1" x14ac:dyDescent="0.2">
      <c r="A33" s="214"/>
      <c r="B33" s="214"/>
      <c r="C33" s="214"/>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25"/>
    </row>
    <row r="34" spans="1:37" ht="63.6" customHeight="1" x14ac:dyDescent="0.2">
      <c r="A34" s="434" t="s">
        <v>217</v>
      </c>
      <c r="B34" s="441"/>
      <c r="C34" s="441"/>
      <c r="D34" s="441"/>
      <c r="E34" s="441"/>
      <c r="F34" s="441"/>
      <c r="G34" s="441"/>
      <c r="H34" s="441"/>
      <c r="I34" s="441"/>
      <c r="J34" s="441"/>
      <c r="K34" s="441"/>
      <c r="L34" s="441"/>
      <c r="M34" s="441"/>
      <c r="N34" s="441"/>
      <c r="O34" s="441"/>
      <c r="P34" s="441"/>
      <c r="Q34" s="441"/>
      <c r="R34" s="441"/>
      <c r="S34" s="441"/>
      <c r="T34" s="441"/>
      <c r="U34" s="441"/>
      <c r="V34" s="441"/>
      <c r="W34" s="441"/>
      <c r="X34" s="441"/>
      <c r="Y34" s="441"/>
      <c r="Z34" s="441"/>
      <c r="AA34" s="441"/>
      <c r="AB34" s="441"/>
      <c r="AC34" s="441"/>
      <c r="AD34" s="441"/>
      <c r="AE34" s="441"/>
      <c r="AF34" s="441"/>
      <c r="AG34" s="441"/>
      <c r="AH34" s="441"/>
      <c r="AI34" s="441"/>
      <c r="AJ34" s="441"/>
      <c r="AK34" s="442"/>
    </row>
    <row r="35" spans="1:37" ht="83.25" customHeight="1" x14ac:dyDescent="0.2">
      <c r="B35" s="443"/>
      <c r="C35" s="444"/>
      <c r="D35" s="444"/>
      <c r="E35" s="444"/>
      <c r="F35" s="444"/>
      <c r="G35" s="444"/>
      <c r="H35" s="444"/>
      <c r="I35" s="444"/>
      <c r="J35" s="444"/>
      <c r="K35" s="444"/>
      <c r="L35" s="444"/>
      <c r="M35" s="444"/>
      <c r="N35" s="444"/>
      <c r="O35" s="444"/>
      <c r="P35" s="444"/>
      <c r="Q35" s="444"/>
      <c r="R35" s="444"/>
      <c r="S35" s="444"/>
      <c r="T35" s="444"/>
      <c r="U35" s="444"/>
      <c r="V35" s="444"/>
      <c r="W35" s="444"/>
      <c r="X35" s="444"/>
      <c r="Y35" s="444"/>
      <c r="Z35" s="444"/>
      <c r="AA35" s="444"/>
      <c r="AB35" s="444"/>
      <c r="AC35" s="444"/>
      <c r="AD35" s="444"/>
      <c r="AE35" s="444"/>
      <c r="AF35" s="444"/>
      <c r="AG35" s="444"/>
      <c r="AH35" s="444"/>
      <c r="AI35" s="444"/>
      <c r="AJ35" s="445"/>
    </row>
    <row r="36" spans="1:37" ht="5.25" customHeight="1" x14ac:dyDescent="0.2">
      <c r="A36" s="214"/>
      <c r="B36" s="214"/>
      <c r="C36" s="214"/>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25"/>
    </row>
    <row r="37" spans="1:37" ht="38.25" customHeight="1" x14ac:dyDescent="0.2">
      <c r="A37" s="434" t="s">
        <v>229</v>
      </c>
      <c r="B37" s="441"/>
      <c r="C37" s="441"/>
      <c r="D37" s="441"/>
      <c r="E37" s="441"/>
      <c r="F37" s="441"/>
      <c r="G37" s="441"/>
      <c r="H37" s="441"/>
      <c r="I37" s="441"/>
      <c r="J37" s="441"/>
      <c r="K37" s="441"/>
      <c r="L37" s="441"/>
      <c r="M37" s="441"/>
      <c r="N37" s="441"/>
      <c r="O37" s="441"/>
      <c r="P37" s="441"/>
      <c r="Q37" s="441"/>
      <c r="R37" s="441"/>
      <c r="S37" s="441"/>
      <c r="T37" s="441"/>
      <c r="U37" s="441"/>
      <c r="V37" s="441"/>
      <c r="W37" s="441"/>
      <c r="X37" s="441"/>
      <c r="Y37" s="441"/>
      <c r="Z37" s="441"/>
      <c r="AA37" s="441"/>
      <c r="AB37" s="441"/>
      <c r="AC37" s="441"/>
      <c r="AD37" s="441"/>
      <c r="AE37" s="441"/>
      <c r="AF37" s="441"/>
      <c r="AG37" s="441"/>
      <c r="AH37" s="441"/>
      <c r="AI37" s="441"/>
      <c r="AJ37" s="441"/>
      <c r="AK37" s="442"/>
    </row>
    <row r="38" spans="1:37" ht="18.600000000000001" customHeight="1" x14ac:dyDescent="0.2">
      <c r="B38" s="462" t="s">
        <v>194</v>
      </c>
      <c r="C38" s="463"/>
      <c r="D38" s="463"/>
      <c r="E38" s="463"/>
      <c r="F38" s="463"/>
      <c r="G38" s="463"/>
      <c r="H38" s="463"/>
      <c r="I38" s="463"/>
      <c r="J38" s="463"/>
      <c r="K38" s="463"/>
      <c r="L38" s="467"/>
      <c r="M38" s="467"/>
      <c r="N38" s="467"/>
      <c r="O38" s="467"/>
      <c r="P38" s="467"/>
      <c r="Q38" s="467"/>
      <c r="R38" s="467"/>
      <c r="S38" s="467"/>
      <c r="T38" s="467"/>
      <c r="U38" s="467"/>
      <c r="V38" s="467"/>
      <c r="W38" s="467"/>
      <c r="X38" s="467"/>
      <c r="Y38" s="467"/>
      <c r="Z38" s="467"/>
      <c r="AA38" s="467"/>
      <c r="AB38" s="467"/>
      <c r="AC38" s="467"/>
      <c r="AD38" s="467"/>
      <c r="AE38" s="467"/>
      <c r="AF38" s="118"/>
      <c r="AG38" s="118"/>
      <c r="AH38" s="118"/>
      <c r="AI38" s="118"/>
      <c r="AJ38" s="119"/>
      <c r="AK38" s="131" t="s">
        <v>312</v>
      </c>
    </row>
    <row r="39" spans="1:37" ht="18.600000000000001" customHeight="1" x14ac:dyDescent="0.2">
      <c r="B39" s="420" t="s">
        <v>202</v>
      </c>
      <c r="C39" s="421"/>
      <c r="D39" s="421"/>
      <c r="E39" s="421"/>
      <c r="F39" s="421"/>
      <c r="G39" s="421"/>
      <c r="H39" s="421"/>
      <c r="I39" s="421"/>
      <c r="J39" s="421"/>
      <c r="K39" s="421"/>
      <c r="L39" s="474"/>
      <c r="M39" s="474"/>
      <c r="N39" s="474"/>
      <c r="O39" s="474"/>
      <c r="P39" s="474"/>
      <c r="Q39" s="474"/>
      <c r="R39" s="474"/>
      <c r="S39" s="474"/>
      <c r="T39" s="474"/>
      <c r="U39" s="474"/>
      <c r="V39" s="474"/>
      <c r="W39" s="474"/>
      <c r="X39" s="474"/>
      <c r="Y39" s="474"/>
      <c r="Z39" s="474"/>
      <c r="AA39" s="474"/>
      <c r="AB39" s="474"/>
      <c r="AC39" s="474"/>
      <c r="AD39" s="474"/>
      <c r="AE39" s="474"/>
      <c r="AF39" s="55"/>
      <c r="AG39" s="55"/>
      <c r="AH39" s="55"/>
      <c r="AI39" s="55"/>
      <c r="AJ39" s="101"/>
      <c r="AK39" s="132" t="s">
        <v>195</v>
      </c>
    </row>
    <row r="40" spans="1:37" ht="18.600000000000001" customHeight="1" x14ac:dyDescent="0.2">
      <c r="B40" s="420" t="s">
        <v>203</v>
      </c>
      <c r="C40" s="421"/>
      <c r="D40" s="421"/>
      <c r="E40" s="421"/>
      <c r="F40" s="421"/>
      <c r="G40" s="421"/>
      <c r="H40" s="421"/>
      <c r="I40" s="421"/>
      <c r="J40" s="421"/>
      <c r="K40" s="421"/>
      <c r="L40" s="474"/>
      <c r="M40" s="474"/>
      <c r="N40" s="474"/>
      <c r="O40" s="474"/>
      <c r="P40" s="474"/>
      <c r="Q40" s="474"/>
      <c r="R40" s="474"/>
      <c r="S40" s="474"/>
      <c r="T40" s="474"/>
      <c r="U40" s="474"/>
      <c r="V40" s="474"/>
      <c r="W40" s="474"/>
      <c r="X40" s="474"/>
      <c r="Y40" s="474"/>
      <c r="Z40" s="474"/>
      <c r="AA40" s="474"/>
      <c r="AB40" s="474"/>
      <c r="AC40" s="474"/>
      <c r="AD40" s="474"/>
      <c r="AE40" s="474"/>
      <c r="AF40" s="55"/>
      <c r="AG40" s="55"/>
      <c r="AH40" s="55"/>
      <c r="AI40" s="55"/>
      <c r="AJ40" s="101"/>
      <c r="AK40" s="132" t="s">
        <v>196</v>
      </c>
    </row>
    <row r="41" spans="1:37" ht="18.600000000000001" customHeight="1" x14ac:dyDescent="0.2">
      <c r="B41" s="420" t="s">
        <v>204</v>
      </c>
      <c r="C41" s="421"/>
      <c r="D41" s="421"/>
      <c r="E41" s="421"/>
      <c r="F41" s="421"/>
      <c r="G41" s="421"/>
      <c r="H41" s="421"/>
      <c r="I41" s="421"/>
      <c r="J41" s="421"/>
      <c r="K41" s="421"/>
      <c r="L41" s="474"/>
      <c r="M41" s="474"/>
      <c r="N41" s="474"/>
      <c r="O41" s="474"/>
      <c r="P41" s="474"/>
      <c r="Q41" s="474"/>
      <c r="R41" s="474"/>
      <c r="S41" s="474"/>
      <c r="T41" s="474"/>
      <c r="U41" s="474"/>
      <c r="V41" s="474"/>
      <c r="W41" s="474"/>
      <c r="X41" s="474"/>
      <c r="Y41" s="474"/>
      <c r="Z41" s="474"/>
      <c r="AA41" s="474"/>
      <c r="AB41" s="474"/>
      <c r="AC41" s="474"/>
      <c r="AD41" s="474"/>
      <c r="AE41" s="474"/>
      <c r="AF41" s="55"/>
      <c r="AG41" s="55"/>
      <c r="AH41" s="55"/>
      <c r="AI41" s="55"/>
      <c r="AJ41" s="101"/>
      <c r="AK41" s="132" t="s">
        <v>197</v>
      </c>
    </row>
    <row r="42" spans="1:37" ht="18.600000000000001" customHeight="1" x14ac:dyDescent="0.2">
      <c r="B42" s="420" t="s">
        <v>205</v>
      </c>
      <c r="C42" s="421"/>
      <c r="D42" s="421"/>
      <c r="E42" s="421"/>
      <c r="F42" s="421"/>
      <c r="G42" s="421"/>
      <c r="H42" s="421"/>
      <c r="I42" s="421"/>
      <c r="J42" s="421"/>
      <c r="K42" s="421"/>
      <c r="L42" s="474"/>
      <c r="M42" s="474"/>
      <c r="N42" s="474"/>
      <c r="O42" s="474"/>
      <c r="P42" s="474"/>
      <c r="Q42" s="474"/>
      <c r="R42" s="474"/>
      <c r="S42" s="474"/>
      <c r="T42" s="474"/>
      <c r="U42" s="474"/>
      <c r="V42" s="474"/>
      <c r="W42" s="474"/>
      <c r="X42" s="474"/>
      <c r="Y42" s="474"/>
      <c r="Z42" s="474"/>
      <c r="AA42" s="474"/>
      <c r="AB42" s="474"/>
      <c r="AC42" s="474"/>
      <c r="AD42" s="474"/>
      <c r="AE42" s="474"/>
      <c r="AF42" s="55"/>
      <c r="AG42" s="55"/>
      <c r="AH42" s="55"/>
      <c r="AI42" s="55"/>
      <c r="AJ42" s="101"/>
      <c r="AK42" s="132" t="s">
        <v>198</v>
      </c>
    </row>
    <row r="43" spans="1:37" ht="18.600000000000001" customHeight="1" x14ac:dyDescent="0.2">
      <c r="B43" s="420" t="s">
        <v>206</v>
      </c>
      <c r="C43" s="421"/>
      <c r="D43" s="421"/>
      <c r="E43" s="421"/>
      <c r="F43" s="421"/>
      <c r="G43" s="421"/>
      <c r="H43" s="421"/>
      <c r="I43" s="421"/>
      <c r="J43" s="421"/>
      <c r="K43" s="421"/>
      <c r="L43" s="474"/>
      <c r="M43" s="474"/>
      <c r="N43" s="474"/>
      <c r="O43" s="474"/>
      <c r="P43" s="474"/>
      <c r="Q43" s="474"/>
      <c r="R43" s="474"/>
      <c r="S43" s="474"/>
      <c r="T43" s="474"/>
      <c r="U43" s="474"/>
      <c r="V43" s="474"/>
      <c r="W43" s="474"/>
      <c r="X43" s="474"/>
      <c r="Y43" s="474"/>
      <c r="Z43" s="474"/>
      <c r="AA43" s="474"/>
      <c r="AB43" s="474"/>
      <c r="AC43" s="474"/>
      <c r="AD43" s="474"/>
      <c r="AE43" s="474"/>
      <c r="AF43" s="55"/>
      <c r="AG43" s="55"/>
      <c r="AH43" s="55"/>
      <c r="AI43" s="55"/>
      <c r="AJ43" s="101"/>
      <c r="AK43" s="132" t="s">
        <v>199</v>
      </c>
    </row>
    <row r="44" spans="1:37" ht="18.600000000000001" customHeight="1" x14ac:dyDescent="0.2">
      <c r="B44" s="466" t="s">
        <v>207</v>
      </c>
      <c r="C44" s="465"/>
      <c r="D44" s="465"/>
      <c r="E44" s="465"/>
      <c r="F44" s="465"/>
      <c r="G44" s="465"/>
      <c r="H44" s="465"/>
      <c r="I44" s="465"/>
      <c r="J44" s="465"/>
      <c r="K44" s="465"/>
      <c r="L44" s="468"/>
      <c r="M44" s="468"/>
      <c r="N44" s="468"/>
      <c r="O44" s="468"/>
      <c r="P44" s="468"/>
      <c r="Q44" s="468"/>
      <c r="R44" s="468"/>
      <c r="S44" s="468"/>
      <c r="T44" s="468"/>
      <c r="U44" s="468"/>
      <c r="V44" s="468"/>
      <c r="W44" s="468"/>
      <c r="X44" s="468"/>
      <c r="Y44" s="468"/>
      <c r="Z44" s="468"/>
      <c r="AA44" s="468"/>
      <c r="AB44" s="468"/>
      <c r="AC44" s="468"/>
      <c r="AD44" s="468"/>
      <c r="AE44" s="468"/>
      <c r="AF44" s="98"/>
      <c r="AG44" s="98"/>
      <c r="AH44" s="98"/>
      <c r="AI44" s="98"/>
      <c r="AJ44" s="102"/>
      <c r="AK44" s="132" t="s">
        <v>200</v>
      </c>
    </row>
    <row r="45" spans="1:37" ht="5.25" customHeight="1" x14ac:dyDescent="0.2">
      <c r="A45" s="214"/>
      <c r="B45" s="214"/>
      <c r="C45" s="214"/>
      <c r="D45" s="214"/>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25" t="s">
        <v>201</v>
      </c>
    </row>
    <row r="46" spans="1:37" ht="29.45" customHeight="1" x14ac:dyDescent="0.2">
      <c r="A46" s="434" t="s">
        <v>259</v>
      </c>
      <c r="B46" s="441"/>
      <c r="C46" s="441"/>
      <c r="D46" s="441"/>
      <c r="E46" s="441"/>
      <c r="F46" s="441"/>
      <c r="G46" s="441"/>
      <c r="H46" s="441"/>
      <c r="I46" s="441"/>
      <c r="J46" s="441"/>
      <c r="K46" s="441"/>
      <c r="L46" s="441"/>
      <c r="M46" s="441"/>
      <c r="N46" s="441"/>
      <c r="O46" s="441"/>
      <c r="P46" s="441"/>
      <c r="Q46" s="441"/>
      <c r="R46" s="441"/>
      <c r="S46" s="441"/>
      <c r="T46" s="441"/>
      <c r="U46" s="441"/>
      <c r="V46" s="441"/>
      <c r="W46" s="441"/>
      <c r="X46" s="441"/>
      <c r="Y46" s="441"/>
      <c r="Z46" s="441"/>
      <c r="AA46" s="441"/>
      <c r="AB46" s="441"/>
      <c r="AC46" s="441"/>
      <c r="AD46" s="441"/>
      <c r="AE46" s="441"/>
      <c r="AF46" s="441"/>
      <c r="AG46" s="441"/>
      <c r="AH46" s="441"/>
      <c r="AI46" s="441"/>
      <c r="AJ46" s="441"/>
      <c r="AK46" s="442"/>
    </row>
    <row r="47" spans="1:37" ht="17.45" customHeight="1" x14ac:dyDescent="0.2">
      <c r="B47" s="456" t="s">
        <v>40</v>
      </c>
      <c r="C47" s="457"/>
      <c r="D47" s="457"/>
      <c r="E47" s="457"/>
      <c r="F47" s="457"/>
      <c r="G47" s="457"/>
      <c r="H47" s="457"/>
      <c r="I47" s="457"/>
      <c r="J47" s="457"/>
      <c r="K47" s="457"/>
      <c r="L47" s="463" t="s">
        <v>44</v>
      </c>
      <c r="M47" s="463"/>
      <c r="N47" s="463"/>
      <c r="O47" s="463"/>
      <c r="P47" s="463"/>
      <c r="Q47" s="463"/>
      <c r="R47" s="463"/>
      <c r="S47" s="463"/>
      <c r="T47" s="463"/>
      <c r="U47" s="463"/>
      <c r="V47" s="463"/>
      <c r="W47" s="463"/>
      <c r="X47" s="463"/>
      <c r="Y47" s="463"/>
      <c r="Z47" s="463"/>
      <c r="AA47" s="368"/>
      <c r="AB47" s="368"/>
      <c r="AC47" s="368"/>
      <c r="AD47" s="368"/>
      <c r="AE47" s="368"/>
      <c r="AF47" s="368"/>
      <c r="AG47" s="368"/>
      <c r="AH47" s="368"/>
      <c r="AI47" s="368"/>
      <c r="AJ47" s="103" t="s">
        <v>64</v>
      </c>
      <c r="AK47" s="131" t="s">
        <v>42</v>
      </c>
    </row>
    <row r="48" spans="1:37" ht="17.45" customHeight="1" x14ac:dyDescent="0.2">
      <c r="B48" s="458"/>
      <c r="C48" s="459"/>
      <c r="D48" s="459"/>
      <c r="E48" s="459"/>
      <c r="F48" s="459"/>
      <c r="G48" s="459"/>
      <c r="H48" s="459"/>
      <c r="I48" s="459"/>
      <c r="J48" s="459"/>
      <c r="K48" s="459"/>
      <c r="L48" s="421" t="s">
        <v>37</v>
      </c>
      <c r="M48" s="421"/>
      <c r="N48" s="421"/>
      <c r="O48" s="421"/>
      <c r="P48" s="421"/>
      <c r="Q48" s="421"/>
      <c r="R48" s="421"/>
      <c r="S48" s="421"/>
      <c r="T48" s="421"/>
      <c r="U48" s="421"/>
      <c r="V48" s="421"/>
      <c r="W48" s="421"/>
      <c r="X48" s="421"/>
      <c r="Y48" s="421"/>
      <c r="Z48" s="421"/>
      <c r="AA48" s="368"/>
      <c r="AB48" s="368"/>
      <c r="AC48" s="368"/>
      <c r="AD48" s="368"/>
      <c r="AE48" s="368"/>
      <c r="AF48" s="368"/>
      <c r="AG48" s="368"/>
      <c r="AH48" s="368"/>
      <c r="AI48" s="368"/>
      <c r="AJ48" s="104" t="s">
        <v>65</v>
      </c>
      <c r="AK48" s="131" t="s">
        <v>165</v>
      </c>
    </row>
    <row r="49" spans="2:37" ht="17.45" customHeight="1" x14ac:dyDescent="0.2">
      <c r="B49" s="458"/>
      <c r="C49" s="459"/>
      <c r="D49" s="459"/>
      <c r="E49" s="459"/>
      <c r="F49" s="459"/>
      <c r="G49" s="459"/>
      <c r="H49" s="459"/>
      <c r="I49" s="459"/>
      <c r="J49" s="459"/>
      <c r="K49" s="459"/>
      <c r="L49" s="421" t="s">
        <v>38</v>
      </c>
      <c r="M49" s="421"/>
      <c r="N49" s="421"/>
      <c r="O49" s="421"/>
      <c r="P49" s="421"/>
      <c r="Q49" s="421"/>
      <c r="R49" s="421"/>
      <c r="S49" s="421"/>
      <c r="T49" s="421"/>
      <c r="U49" s="421"/>
      <c r="V49" s="421"/>
      <c r="W49" s="421"/>
      <c r="X49" s="421"/>
      <c r="Y49" s="421"/>
      <c r="Z49" s="421"/>
      <c r="AA49" s="368"/>
      <c r="AB49" s="368"/>
      <c r="AC49" s="368"/>
      <c r="AD49" s="368"/>
      <c r="AE49" s="368"/>
      <c r="AF49" s="368"/>
      <c r="AG49" s="368"/>
      <c r="AH49" s="368"/>
      <c r="AI49" s="368"/>
      <c r="AJ49" s="105"/>
      <c r="AK49" s="131" t="s">
        <v>164</v>
      </c>
    </row>
    <row r="50" spans="2:37" ht="17.45" customHeight="1" x14ac:dyDescent="0.2">
      <c r="B50" s="460"/>
      <c r="C50" s="461"/>
      <c r="D50" s="461"/>
      <c r="E50" s="461"/>
      <c r="F50" s="461"/>
      <c r="G50" s="461"/>
      <c r="H50" s="461"/>
      <c r="I50" s="461"/>
      <c r="J50" s="461"/>
      <c r="K50" s="461"/>
      <c r="L50" s="465" t="s">
        <v>158</v>
      </c>
      <c r="M50" s="465"/>
      <c r="N50" s="465"/>
      <c r="O50" s="465"/>
      <c r="P50" s="465"/>
      <c r="Q50" s="465"/>
      <c r="R50" s="465"/>
      <c r="S50" s="465"/>
      <c r="T50" s="465"/>
      <c r="U50" s="465"/>
      <c r="V50" s="465"/>
      <c r="W50" s="465"/>
      <c r="X50" s="465"/>
      <c r="Y50" s="465"/>
      <c r="Z50" s="465"/>
      <c r="AA50" s="464"/>
      <c r="AB50" s="464"/>
      <c r="AC50" s="464"/>
      <c r="AD50" s="464"/>
      <c r="AE50" s="464"/>
      <c r="AF50" s="464"/>
      <c r="AG50" s="464"/>
      <c r="AH50" s="464"/>
      <c r="AI50" s="464"/>
      <c r="AJ50" s="102"/>
      <c r="AK50" s="126"/>
    </row>
    <row r="51" spans="2:37" ht="51.6" customHeight="1" x14ac:dyDescent="0.2">
      <c r="B51" s="469" t="str">
        <f>IF(OR(AA47=AK49,AA48=AK49,AA49=AK49,AA50=AK49),"Bitte erläutern Sie, wie Sie Barrierefreiheit erreichen:","")</f>
        <v/>
      </c>
      <c r="C51" s="470"/>
      <c r="D51" s="470"/>
      <c r="E51" s="470"/>
      <c r="F51" s="470"/>
      <c r="G51" s="470"/>
      <c r="H51" s="470"/>
      <c r="I51" s="470"/>
      <c r="J51" s="470"/>
      <c r="K51" s="470"/>
      <c r="L51" s="471"/>
      <c r="M51" s="472"/>
      <c r="N51" s="472"/>
      <c r="O51" s="472"/>
      <c r="P51" s="472"/>
      <c r="Q51" s="472"/>
      <c r="R51" s="472"/>
      <c r="S51" s="472"/>
      <c r="T51" s="472"/>
      <c r="U51" s="472"/>
      <c r="V51" s="472"/>
      <c r="W51" s="472"/>
      <c r="X51" s="472"/>
      <c r="Y51" s="472"/>
      <c r="Z51" s="472"/>
      <c r="AA51" s="472"/>
      <c r="AB51" s="472"/>
      <c r="AC51" s="472"/>
      <c r="AD51" s="472"/>
      <c r="AE51" s="472"/>
      <c r="AF51" s="472"/>
      <c r="AG51" s="472"/>
      <c r="AH51" s="472"/>
      <c r="AI51" s="472"/>
      <c r="AJ51" s="473"/>
    </row>
    <row r="55" spans="2:37" ht="39.6" customHeight="1" x14ac:dyDescent="0.2"/>
    <row r="56" spans="2:37" ht="29.45" customHeight="1" x14ac:dyDescent="0.2"/>
  </sheetData>
  <mergeCells count="53">
    <mergeCell ref="L44:AE44"/>
    <mergeCell ref="A46:AK46"/>
    <mergeCell ref="B51:K51"/>
    <mergeCell ref="L51:AJ51"/>
    <mergeCell ref="L39:AE39"/>
    <mergeCell ref="L40:AE40"/>
    <mergeCell ref="L41:AE41"/>
    <mergeCell ref="L42:AE42"/>
    <mergeCell ref="L43:AE43"/>
    <mergeCell ref="A37:AK37"/>
    <mergeCell ref="B47:K50"/>
    <mergeCell ref="B38:K38"/>
    <mergeCell ref="AA47:AI47"/>
    <mergeCell ref="AA48:AI48"/>
    <mergeCell ref="AA49:AI49"/>
    <mergeCell ref="AA50:AI50"/>
    <mergeCell ref="L47:Z47"/>
    <mergeCell ref="L48:Z48"/>
    <mergeCell ref="L49:Z49"/>
    <mergeCell ref="L50:Z50"/>
    <mergeCell ref="B41:K41"/>
    <mergeCell ref="B42:K42"/>
    <mergeCell ref="B43:K43"/>
    <mergeCell ref="B44:K44"/>
    <mergeCell ref="L38:AE38"/>
    <mergeCell ref="A14:AK14"/>
    <mergeCell ref="A34:AK34"/>
    <mergeCell ref="B35:AJ35"/>
    <mergeCell ref="A29:AK29"/>
    <mergeCell ref="B15:AJ28"/>
    <mergeCell ref="B30:AJ32"/>
    <mergeCell ref="AF6:AJ6"/>
    <mergeCell ref="B7:G7"/>
    <mergeCell ref="H7:L7"/>
    <mergeCell ref="N7:S7"/>
    <mergeCell ref="T7:X7"/>
    <mergeCell ref="Z7:AE7"/>
    <mergeCell ref="N1:AK1"/>
    <mergeCell ref="N2:AK2"/>
    <mergeCell ref="A1:M2"/>
    <mergeCell ref="B3:G3"/>
    <mergeCell ref="B40:K40"/>
    <mergeCell ref="B39:K39"/>
    <mergeCell ref="B10:AJ12"/>
    <mergeCell ref="H3:AI3"/>
    <mergeCell ref="AF7:AJ7"/>
    <mergeCell ref="A9:AK9"/>
    <mergeCell ref="A5:AK5"/>
    <mergeCell ref="B6:G6"/>
    <mergeCell ref="H6:L6"/>
    <mergeCell ref="N6:S6"/>
    <mergeCell ref="T6:X6"/>
    <mergeCell ref="Z6:AE6"/>
  </mergeCells>
  <conditionalFormatting sqref="H3 B6:B7 H6:H7 N6:N7 Z6:Z7 T6:T7 AF6:AF7 AA47:AA50">
    <cfRule type="cellIs" dxfId="102" priority="50" stopIfTrue="1" operator="equal">
      <formula>""</formula>
    </cfRule>
  </conditionalFormatting>
  <conditionalFormatting sqref="B41 B44">
    <cfRule type="expression" dxfId="101" priority="21">
      <formula>B41=""</formula>
    </cfRule>
  </conditionalFormatting>
  <conditionalFormatting sqref="B35">
    <cfRule type="expression" dxfId="100" priority="28">
      <formula>B35=""</formula>
    </cfRule>
  </conditionalFormatting>
  <conditionalFormatting sqref="B38">
    <cfRule type="expression" dxfId="99" priority="26">
      <formula>B38=""</formula>
    </cfRule>
  </conditionalFormatting>
  <conditionalFormatting sqref="B39">
    <cfRule type="expression" dxfId="98" priority="23">
      <formula>B39=""</formula>
    </cfRule>
  </conditionalFormatting>
  <conditionalFormatting sqref="B15">
    <cfRule type="expression" dxfId="97" priority="24">
      <formula>B15=""</formula>
    </cfRule>
  </conditionalFormatting>
  <conditionalFormatting sqref="B40">
    <cfRule type="expression" dxfId="96" priority="22">
      <formula>B40=""</formula>
    </cfRule>
  </conditionalFormatting>
  <conditionalFormatting sqref="B42">
    <cfRule type="expression" dxfId="95" priority="20">
      <formula>B42=""</formula>
    </cfRule>
  </conditionalFormatting>
  <conditionalFormatting sqref="B43">
    <cfRule type="expression" dxfId="94" priority="19">
      <formula>B43=""</formula>
    </cfRule>
  </conditionalFormatting>
  <conditionalFormatting sqref="L39">
    <cfRule type="cellIs" dxfId="93" priority="18" stopIfTrue="1" operator="equal">
      <formula>""</formula>
    </cfRule>
  </conditionalFormatting>
  <conditionalFormatting sqref="L38">
    <cfRule type="cellIs" dxfId="92" priority="17" stopIfTrue="1" operator="equal">
      <formula>""</formula>
    </cfRule>
  </conditionalFormatting>
  <conditionalFormatting sqref="L40:L44">
    <cfRule type="cellIs" dxfId="91" priority="16" stopIfTrue="1" operator="equal">
      <formula>""</formula>
    </cfRule>
  </conditionalFormatting>
  <conditionalFormatting sqref="L51">
    <cfRule type="expression" dxfId="90" priority="15">
      <formula>L51=""</formula>
    </cfRule>
  </conditionalFormatting>
  <conditionalFormatting sqref="B51">
    <cfRule type="expression" dxfId="89" priority="14">
      <formula>B51=""</formula>
    </cfRule>
  </conditionalFormatting>
  <conditionalFormatting sqref="B51:AJ51">
    <cfRule type="expression" dxfId="88" priority="13">
      <formula>$B$51=""</formula>
    </cfRule>
  </conditionalFormatting>
  <conditionalFormatting sqref="B10">
    <cfRule type="expression" dxfId="87" priority="12">
      <formula>B10=""</formula>
    </cfRule>
  </conditionalFormatting>
  <conditionalFormatting sqref="B30">
    <cfRule type="expression" dxfId="86" priority="6">
      <formula>B30=""</formula>
    </cfRule>
  </conditionalFormatting>
  <dataValidations count="7">
    <dataValidation type="list" allowBlank="1" showInputMessage="1" showErrorMessage="1" sqref="H8:L8 T8:X8 AF8:AJ8">
      <formula1>$AK$10:$AK$12</formula1>
    </dataValidation>
    <dataValidation type="list" allowBlank="1" showInputMessage="1" showErrorMessage="1" sqref="H4">
      <formula1>$AK$15:$AK$23</formula1>
    </dataValidation>
    <dataValidation type="list" allowBlank="1" showInputMessage="1" showErrorMessage="1" prompt="Bitte wählen Sie eine Antwort aus der Liste." sqref="L44:AE44">
      <formula1>$AK$38:$AK$45</formula1>
    </dataValidation>
    <dataValidation type="list" allowBlank="1" showInputMessage="1" showErrorMessage="1" prompt="Bitte wählen Sie eine Antwort aus der Liste." sqref="H3:AI3">
      <formula1>$AK$15:$AK$20</formula1>
    </dataValidation>
    <dataValidation type="list" allowBlank="1" showInputMessage="1" showErrorMessage="1" prompt="Bitte wählen Sie eine Antwort aus der Liste." sqref="H6:L7 T6:X7 AF6:AJ7">
      <formula1>$AK$10:$AK$12</formula1>
    </dataValidation>
    <dataValidation type="list" allowBlank="1" showInputMessage="1" showErrorMessage="1" prompt="Bitte wählen Sie eine Antwort aus der Liste." sqref="L38:AE43">
      <formula1>$AK$38:$AK$45</formula1>
    </dataValidation>
    <dataValidation type="list" allowBlank="1" showInputMessage="1" showErrorMessage="1" prompt="Bitte wählen Sie eine Antwort aus der Liste." sqref="AA47:AI47 AA48:AI48 AA49:AI49 AA50:AI50">
      <formula1>$AK$47:$AK$49</formula1>
    </dataValidation>
  </dataValidations>
  <pageMargins left="0.7" right="0.7" top="0.78740157499999996" bottom="0.78740157499999996" header="0.3" footer="0.3"/>
  <pageSetup paperSize="9" orientation="portrait" horizontalDpi="4294967293" verticalDpi="4294967293" r:id="rId1"/>
  <headerFooter>
    <oddHeader>&amp;L&amp;"Arial,Fett"&amp;14Antrag auf Förderung&amp;"Arial,Standard"
&amp;11Landesprogramm "Solidarisches Zusammenleben der Generationen"</oddHeader>
  </headerFooter>
  <rowBreaks count="1" manualBreakCount="1">
    <brk id="28" max="16383" man="1"/>
  </rowBreaks>
  <extLst>
    <ext xmlns:x14="http://schemas.microsoft.com/office/spreadsheetml/2009/9/main" uri="{78C0D931-6437-407d-A8EE-F0AAD7539E65}">
      <x14:conditionalFormattings>
        <x14:conditionalFormatting xmlns:xm="http://schemas.microsoft.com/office/excel/2006/main">
          <x14:cfRule type="expression" priority="10" id="{00BF7EED-83D1-4BA7-8A26-8740AD8B5F5E}">
            <xm:f>OR(Antrag!$O$22=Antrag!$P$16,Antrag!$O$22=Antrag!$P$15)</xm:f>
            <x14:dxf>
              <font>
                <color theme="0"/>
              </font>
              <fill>
                <patternFill>
                  <bgColor theme="0"/>
                </patternFill>
              </fill>
              <border>
                <left/>
                <right/>
                <top/>
                <bottom/>
                <vertical/>
                <horizontal/>
              </border>
            </x14:dxf>
          </x14:cfRule>
          <xm:sqref>A1:AK3 A38:AJ44 AK39:AK44 A5:AK7 A9:AK12 A34:AK35 A32 AK32 A37:AK37 A14:AK29 A46:AK58</xm:sqref>
        </x14:conditionalFormatting>
        <x14:conditionalFormatting xmlns:xm="http://schemas.microsoft.com/office/excel/2006/main">
          <x14:cfRule type="expression" priority="9" id="{A737301D-7E15-43FA-9CFA-60C499DEA0C7}">
            <xm:f>OR(Antrag!$O$22=Antrag!$P$16,Antrag!$O$22=Antrag!$P$15)</xm:f>
            <x14:dxf>
              <font>
                <color theme="0"/>
              </font>
              <fill>
                <patternFill>
                  <bgColor theme="0"/>
                </patternFill>
              </fill>
              <border>
                <left/>
                <right/>
                <top/>
                <bottom/>
                <vertical/>
                <horizontal/>
              </border>
            </x14:dxf>
          </x14:cfRule>
          <xm:sqref>A4:AK4</xm:sqref>
        </x14:conditionalFormatting>
        <x14:conditionalFormatting xmlns:xm="http://schemas.microsoft.com/office/excel/2006/main">
          <x14:cfRule type="expression" priority="8" id="{0C30E574-8AF2-4459-809C-6B738383698B}">
            <xm:f>OR(Antrag!$O$22=Antrag!$P$16,Antrag!$O$22=Antrag!$P$15)</xm:f>
            <x14:dxf>
              <font>
                <color theme="0"/>
              </font>
              <fill>
                <patternFill>
                  <bgColor theme="0"/>
                </patternFill>
              </fill>
              <border>
                <left/>
                <right/>
                <top/>
                <bottom/>
                <vertical/>
                <horizontal/>
              </border>
            </x14:dxf>
          </x14:cfRule>
          <xm:sqref>A8:AK8</xm:sqref>
        </x14:conditionalFormatting>
        <x14:conditionalFormatting xmlns:xm="http://schemas.microsoft.com/office/excel/2006/main">
          <x14:cfRule type="expression" priority="7" id="{0944D97E-C2E3-472B-B1C7-ECF65CD9B090}">
            <xm:f>OR(Antrag!$O$22=Antrag!$P$16,Antrag!$O$22=Antrag!$P$15)</xm:f>
            <x14:dxf>
              <font>
                <color theme="0"/>
              </font>
              <fill>
                <patternFill>
                  <bgColor theme="0"/>
                </patternFill>
              </fill>
              <border>
                <left/>
                <right/>
                <top/>
                <bottom/>
                <vertical/>
                <horizontal/>
              </border>
            </x14:dxf>
          </x14:cfRule>
          <xm:sqref>A13:AK13</xm:sqref>
        </x14:conditionalFormatting>
        <x14:conditionalFormatting xmlns:xm="http://schemas.microsoft.com/office/excel/2006/main">
          <x14:cfRule type="expression" priority="5" id="{D9433237-39CE-4A30-925A-CEAC3F37B3DE}">
            <xm:f>OR(Antrag!$O$22=Antrag!$P$16,Antrag!$O$22=Antrag!$P$15)</xm:f>
            <x14:dxf>
              <font>
                <color theme="0"/>
              </font>
              <fill>
                <patternFill>
                  <bgColor theme="0"/>
                </patternFill>
              </fill>
              <border>
                <left/>
                <right/>
                <top/>
                <bottom/>
                <vertical/>
                <horizontal/>
              </border>
            </x14:dxf>
          </x14:cfRule>
          <xm:sqref>A31 A30:B30 AK30:AK31</xm:sqref>
        </x14:conditionalFormatting>
        <x14:conditionalFormatting xmlns:xm="http://schemas.microsoft.com/office/excel/2006/main">
          <x14:cfRule type="expression" priority="4" id="{FDE6D3CC-3C36-4DEE-9C17-2B6511DF101A}">
            <xm:f>OR(Antrag!$O$22=Antrag!$P$16,Antrag!$O$22=Antrag!$P$15)</xm:f>
            <x14:dxf>
              <font>
                <color theme="0"/>
              </font>
              <fill>
                <patternFill>
                  <bgColor theme="0"/>
                </patternFill>
              </fill>
              <border>
                <left/>
                <right/>
                <top/>
                <bottom/>
                <vertical/>
                <horizontal/>
              </border>
            </x14:dxf>
          </x14:cfRule>
          <xm:sqref>A33:AK33</xm:sqref>
        </x14:conditionalFormatting>
        <x14:conditionalFormatting xmlns:xm="http://schemas.microsoft.com/office/excel/2006/main">
          <x14:cfRule type="expression" priority="3" id="{3200E360-F664-49C3-8EFF-B205B4BA4DA7}">
            <xm:f>OR(Antrag!$O$22=Antrag!$P$16,Antrag!$O$22=Antrag!$P$15)</xm:f>
            <x14:dxf>
              <font>
                <color theme="0"/>
              </font>
              <fill>
                <patternFill>
                  <bgColor theme="0"/>
                </patternFill>
              </fill>
              <border>
                <left/>
                <right/>
                <top/>
                <bottom/>
                <vertical/>
                <horizontal/>
              </border>
            </x14:dxf>
          </x14:cfRule>
          <xm:sqref>A36:AK36</xm:sqref>
        </x14:conditionalFormatting>
        <x14:conditionalFormatting xmlns:xm="http://schemas.microsoft.com/office/excel/2006/main">
          <x14:cfRule type="expression" priority="2" id="{A96E3E51-9ABD-4390-8739-F17EAC2B7CDD}">
            <xm:f>OR(Antrag!$O$22=Antrag!$P$16,Antrag!$O$22=Antrag!$P$15)</xm:f>
            <x14:dxf>
              <font>
                <color theme="0"/>
              </font>
              <fill>
                <patternFill>
                  <bgColor theme="0"/>
                </patternFill>
              </fill>
              <border>
                <left/>
                <right/>
                <top/>
                <bottom/>
                <vertical/>
                <horizontal/>
              </border>
            </x14:dxf>
          </x14:cfRule>
          <xm:sqref>A45:AK45</xm:sqref>
        </x14:conditionalFormatting>
        <x14:conditionalFormatting xmlns:xm="http://schemas.microsoft.com/office/excel/2006/main">
          <x14:cfRule type="expression" priority="1" id="{E1911984-8D0B-413A-A721-267402D91F57}">
            <xm:f>OR(Antrag!$O$22=Antrag!$P$16,Antrag!$O$22=Antrag!$P$15)</xm:f>
            <x14:dxf>
              <font>
                <color theme="0"/>
              </font>
              <fill>
                <patternFill>
                  <bgColor theme="0"/>
                </patternFill>
              </fill>
              <border>
                <left/>
                <right/>
                <top/>
                <bottom/>
                <vertical/>
                <horizontal/>
              </border>
            </x14:dxf>
          </x14:cfRule>
          <xm:sqref>AO6:AT6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17"/>
  <sheetViews>
    <sheetView view="pageLayout" zoomScaleNormal="100" workbookViewId="0">
      <selection sqref="A1:C2"/>
    </sheetView>
  </sheetViews>
  <sheetFormatPr baseColWidth="10" defaultRowHeight="15" x14ac:dyDescent="0.25"/>
  <cols>
    <col min="1" max="1" width="3" customWidth="1"/>
    <col min="2" max="2" width="22.85546875" customWidth="1"/>
    <col min="3" max="3" width="19.42578125" customWidth="1"/>
    <col min="4" max="4" width="19.28515625" customWidth="1"/>
    <col min="5" max="5" width="9.85546875" customWidth="1"/>
    <col min="6" max="6" width="10" customWidth="1"/>
    <col min="7" max="7" width="11.7109375" customWidth="1"/>
    <col min="8" max="8" width="13.140625" customWidth="1"/>
    <col min="9" max="9" width="27.140625" customWidth="1"/>
  </cols>
  <sheetData>
    <row r="1" spans="1:9" ht="15" customHeight="1" x14ac:dyDescent="0.25">
      <c r="A1" s="477" t="s">
        <v>109</v>
      </c>
      <c r="B1" s="477"/>
      <c r="C1" s="477"/>
      <c r="D1" s="479" t="str">
        <f>IF(Antrag!O31="","",Antrag!O31)</f>
        <v/>
      </c>
      <c r="E1" s="479"/>
      <c r="F1" s="479"/>
      <c r="G1" s="479"/>
      <c r="H1" s="479"/>
      <c r="I1" s="479"/>
    </row>
    <row r="2" spans="1:9" ht="15" customHeight="1" x14ac:dyDescent="0.25">
      <c r="A2" s="478"/>
      <c r="B2" s="478"/>
      <c r="C2" s="478"/>
      <c r="D2" s="480" t="str">
        <f>IF(Antrag!O24="","",Antrag!O24)</f>
        <v/>
      </c>
      <c r="E2" s="480"/>
      <c r="F2" s="480"/>
      <c r="G2" s="480"/>
      <c r="H2" s="480"/>
      <c r="I2" s="480"/>
    </row>
    <row r="3" spans="1:9" s="5" customFormat="1" ht="15" customHeight="1" x14ac:dyDescent="0.25">
      <c r="A3" s="481" t="s">
        <v>14</v>
      </c>
      <c r="B3" s="483" t="s">
        <v>85</v>
      </c>
      <c r="C3" s="483" t="s">
        <v>15</v>
      </c>
      <c r="D3" s="483" t="s">
        <v>16</v>
      </c>
      <c r="E3" s="485" t="s">
        <v>17</v>
      </c>
      <c r="F3" s="486"/>
      <c r="G3" s="487" t="s">
        <v>18</v>
      </c>
      <c r="H3" s="487" t="s">
        <v>19</v>
      </c>
      <c r="I3" s="475" t="s">
        <v>20</v>
      </c>
    </row>
    <row r="4" spans="1:9" s="5" customFormat="1" ht="27" customHeight="1" x14ac:dyDescent="0.25">
      <c r="A4" s="482"/>
      <c r="B4" s="484"/>
      <c r="C4" s="484"/>
      <c r="D4" s="484"/>
      <c r="E4" s="6" t="s">
        <v>21</v>
      </c>
      <c r="F4" s="7" t="s">
        <v>22</v>
      </c>
      <c r="G4" s="488"/>
      <c r="H4" s="488"/>
      <c r="I4" s="476"/>
    </row>
    <row r="5" spans="1:9" x14ac:dyDescent="0.25">
      <c r="A5" s="2"/>
      <c r="C5" s="2"/>
      <c r="D5" s="2"/>
      <c r="E5" s="4"/>
      <c r="F5" s="4"/>
      <c r="G5" s="42"/>
      <c r="H5" s="2"/>
      <c r="I5" s="2"/>
    </row>
    <row r="6" spans="1:9" ht="15" customHeight="1" x14ac:dyDescent="0.25">
      <c r="B6" s="2"/>
      <c r="C6" s="2"/>
      <c r="D6" s="2"/>
      <c r="E6" s="2"/>
      <c r="F6" s="2"/>
      <c r="G6" s="2"/>
      <c r="H6" s="2"/>
      <c r="I6" s="2"/>
    </row>
    <row r="7" spans="1:9" x14ac:dyDescent="0.25">
      <c r="B7" s="2"/>
      <c r="C7" s="2"/>
      <c r="D7" s="2"/>
      <c r="E7" s="2"/>
      <c r="F7" s="2"/>
      <c r="G7" s="2"/>
      <c r="H7" s="2"/>
      <c r="I7" s="2"/>
    </row>
    <row r="8" spans="1:9" x14ac:dyDescent="0.25">
      <c r="B8" s="2"/>
      <c r="C8" s="2"/>
      <c r="D8" s="2"/>
      <c r="E8" s="2"/>
      <c r="F8" s="2"/>
      <c r="G8" s="2"/>
      <c r="H8" s="2"/>
      <c r="I8" s="2"/>
    </row>
    <row r="9" spans="1:9" x14ac:dyDescent="0.25">
      <c r="B9" s="2"/>
      <c r="C9" s="2"/>
      <c r="D9" s="2"/>
      <c r="E9" s="2"/>
      <c r="F9" s="2"/>
      <c r="G9" s="2"/>
      <c r="H9" s="2"/>
      <c r="I9" s="2"/>
    </row>
    <row r="10" spans="1:9" x14ac:dyDescent="0.25">
      <c r="B10" s="2"/>
      <c r="C10" s="2"/>
      <c r="D10" s="2"/>
      <c r="E10" s="2"/>
      <c r="F10" s="2"/>
      <c r="G10" s="2"/>
      <c r="H10" s="2"/>
      <c r="I10" s="2"/>
    </row>
    <row r="11" spans="1:9" x14ac:dyDescent="0.25">
      <c r="B11" s="2"/>
      <c r="C11" s="2"/>
      <c r="D11" s="2"/>
      <c r="E11" s="2"/>
      <c r="F11" s="2"/>
      <c r="G11" s="2"/>
      <c r="H11" s="2"/>
      <c r="I11" s="2"/>
    </row>
    <row r="12" spans="1:9" x14ac:dyDescent="0.25">
      <c r="B12" s="2"/>
      <c r="C12" s="2"/>
      <c r="D12" s="2"/>
      <c r="E12" s="2"/>
      <c r="F12" s="2"/>
      <c r="G12" s="2"/>
      <c r="H12" s="2"/>
      <c r="I12" s="2"/>
    </row>
    <row r="13" spans="1:9" x14ac:dyDescent="0.25">
      <c r="B13" s="2"/>
      <c r="C13" s="2"/>
      <c r="D13" s="2"/>
      <c r="E13" s="2"/>
      <c r="F13" s="2"/>
      <c r="G13" s="2"/>
      <c r="H13" s="2"/>
      <c r="I13" s="2"/>
    </row>
    <row r="14" spans="1:9" x14ac:dyDescent="0.25">
      <c r="B14" s="2"/>
      <c r="C14" s="2"/>
      <c r="D14" s="2"/>
      <c r="E14" s="2"/>
      <c r="F14" s="2"/>
      <c r="G14" s="2"/>
      <c r="H14" s="2"/>
      <c r="I14" s="2"/>
    </row>
    <row r="15" spans="1:9" x14ac:dyDescent="0.25">
      <c r="B15" s="2"/>
      <c r="C15" s="2"/>
      <c r="D15" s="2"/>
      <c r="E15" s="2"/>
      <c r="F15" s="2"/>
      <c r="G15" s="2"/>
      <c r="H15" s="2"/>
      <c r="I15" s="2"/>
    </row>
    <row r="16" spans="1:9" x14ac:dyDescent="0.25">
      <c r="B16" s="2"/>
      <c r="C16" s="2"/>
      <c r="D16" s="2"/>
      <c r="E16" s="2"/>
      <c r="F16" s="2"/>
      <c r="G16" s="2"/>
      <c r="H16" s="2"/>
      <c r="I16" s="2"/>
    </row>
    <row r="17" spans="2:8" x14ac:dyDescent="0.25">
      <c r="B17" s="2"/>
      <c r="C17" s="2"/>
      <c r="D17" s="2"/>
      <c r="E17" s="2"/>
      <c r="F17" s="2"/>
      <c r="G17" s="2"/>
      <c r="H17" s="2"/>
    </row>
  </sheetData>
  <mergeCells count="11">
    <mergeCell ref="I3:I4"/>
    <mergeCell ref="A1:C2"/>
    <mergeCell ref="D1:I1"/>
    <mergeCell ref="D2:I2"/>
    <mergeCell ref="A3:A4"/>
    <mergeCell ref="B3:B4"/>
    <mergeCell ref="C3:C4"/>
    <mergeCell ref="D3:D4"/>
    <mergeCell ref="E3:F3"/>
    <mergeCell ref="G3:G4"/>
    <mergeCell ref="H3:H4"/>
  </mergeCells>
  <pageMargins left="0.39370078740157483" right="0.39370078740157483" top="0.78740157480314965" bottom="0.78740157480314965" header="0.31496062992125984" footer="0.31496062992125984"/>
  <pageSetup paperSize="9" orientation="landscape" r:id="rId1"/>
  <headerFooter>
    <oddHeader>&amp;L&amp;"Arial,Fett"&amp;14Antrag auf Förderung&amp;16
&amp;"Arial,Standard"&amp;11Landesprogramm "Solidarisches Zusammenleben der Generationen"</oddHead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6"/>
  <sheetViews>
    <sheetView view="pageLayout" zoomScaleNormal="100" workbookViewId="0">
      <selection activeCell="D5" sqref="D5"/>
    </sheetView>
  </sheetViews>
  <sheetFormatPr baseColWidth="10" defaultRowHeight="15" x14ac:dyDescent="0.25"/>
  <cols>
    <col min="1" max="1" width="4" customWidth="1"/>
    <col min="2" max="2" width="40.28515625" customWidth="1"/>
    <col min="4" max="4" width="12" bestFit="1" customWidth="1"/>
    <col min="5" max="5" width="22" customWidth="1"/>
  </cols>
  <sheetData>
    <row r="1" spans="1:5" ht="15" customHeight="1" x14ac:dyDescent="0.25">
      <c r="A1" s="477" t="s">
        <v>110</v>
      </c>
      <c r="B1" s="477"/>
      <c r="C1" s="479" t="str">
        <f>IF(Antrag!O31="","",Antrag!O31)</f>
        <v/>
      </c>
      <c r="D1" s="479"/>
      <c r="E1" s="479"/>
    </row>
    <row r="2" spans="1:5" ht="15" customHeight="1" x14ac:dyDescent="0.25">
      <c r="A2" s="478"/>
      <c r="B2" s="478"/>
      <c r="C2" s="489" t="str">
        <f>IF(Antrag!O24="","",Antrag!O24)</f>
        <v/>
      </c>
      <c r="D2" s="489"/>
      <c r="E2" s="489"/>
    </row>
    <row r="3" spans="1:5" s="5" customFormat="1" ht="15" customHeight="1" x14ac:dyDescent="0.25">
      <c r="A3" s="491" t="s">
        <v>14</v>
      </c>
      <c r="B3" s="492" t="s">
        <v>27</v>
      </c>
      <c r="C3" s="490" t="s">
        <v>87</v>
      </c>
      <c r="D3" s="490" t="s">
        <v>86</v>
      </c>
      <c r="E3" s="490" t="s">
        <v>88</v>
      </c>
    </row>
    <row r="4" spans="1:5" s="5" customFormat="1" ht="27" customHeight="1" x14ac:dyDescent="0.25">
      <c r="A4" s="491"/>
      <c r="B4" s="492"/>
      <c r="C4" s="490"/>
      <c r="D4" s="490"/>
      <c r="E4" s="490"/>
    </row>
    <row r="5" spans="1:5" x14ac:dyDescent="0.25">
      <c r="B5" s="8"/>
      <c r="D5" s="43"/>
    </row>
    <row r="6" spans="1:5" ht="15" customHeight="1" x14ac:dyDescent="0.25"/>
  </sheetData>
  <mergeCells count="8">
    <mergeCell ref="A1:B2"/>
    <mergeCell ref="C1:E1"/>
    <mergeCell ref="C2:E2"/>
    <mergeCell ref="E3:E4"/>
    <mergeCell ref="A3:A4"/>
    <mergeCell ref="B3:B4"/>
    <mergeCell ref="C3:C4"/>
    <mergeCell ref="D3:D4"/>
  </mergeCells>
  <pageMargins left="0.39370078740157483" right="0.39370078740157483" top="0.78740157480314965" bottom="0.78740157480314965" header="0.31496062992125984" footer="0.31496062992125984"/>
  <pageSetup paperSize="9" orientation="portrait" r:id="rId1"/>
  <headerFooter>
    <oddHeader>&amp;L&amp;"Arial,Fett"&amp;14Antrag auf Förderung&amp;"Arial,Standard"&amp;11
Landesprogramm "Solidarisches Zusammenleben der Generationen"</oddHeader>
    <oddFooter>&amp;R&amp;10&amp;P/&amp;N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L51"/>
  <sheetViews>
    <sheetView showGridLines="0" view="pageLayout" topLeftCell="A13" zoomScaleNormal="100" workbookViewId="0">
      <selection activeCell="O43" sqref="O43:AJ43"/>
    </sheetView>
  </sheetViews>
  <sheetFormatPr baseColWidth="10" defaultColWidth="2.42578125" defaultRowHeight="14.25" x14ac:dyDescent="0.2"/>
  <cols>
    <col min="1" max="1" width="1.28515625" style="56" customWidth="1"/>
    <col min="2" max="35" width="2.42578125" style="56"/>
    <col min="36" max="36" width="1.42578125" style="56" customWidth="1"/>
    <col min="37" max="37" width="1.28515625" style="56" customWidth="1"/>
    <col min="38" max="16384" width="2.42578125" style="56"/>
  </cols>
  <sheetData>
    <row r="1" spans="1:37" s="55" customFormat="1" x14ac:dyDescent="0.2">
      <c r="A1" s="317" t="str">
        <f>IF(AND(A2="",A3="",A5="",A6="",A4=""),"Anschrift des Zuwendugsempfängers:","")</f>
        <v>Anschrift des Zuwendugsempfängers:</v>
      </c>
      <c r="B1" s="317"/>
      <c r="C1" s="317"/>
      <c r="D1" s="317"/>
      <c r="E1" s="317"/>
      <c r="F1" s="317"/>
      <c r="G1" s="317"/>
      <c r="H1" s="317"/>
      <c r="I1" s="317"/>
      <c r="J1" s="317"/>
      <c r="K1" s="317"/>
      <c r="L1" s="317"/>
      <c r="M1" s="317"/>
      <c r="N1" s="317"/>
    </row>
    <row r="2" spans="1:37" s="55" customFormat="1" ht="14.25" customHeight="1" x14ac:dyDescent="0.2">
      <c r="A2" s="327" t="str">
        <f>IF(Antrag!A2="","",Antrag!A2)</f>
        <v/>
      </c>
      <c r="B2" s="327"/>
      <c r="C2" s="327"/>
      <c r="D2" s="327"/>
      <c r="E2" s="327"/>
      <c r="F2" s="327"/>
      <c r="G2" s="327"/>
      <c r="H2" s="327"/>
      <c r="I2" s="327"/>
      <c r="J2" s="327"/>
      <c r="K2" s="327"/>
      <c r="L2" s="327"/>
      <c r="M2" s="327"/>
      <c r="N2" s="327"/>
      <c r="O2" s="327"/>
      <c r="P2" s="327"/>
      <c r="Q2" s="327"/>
      <c r="V2" s="68"/>
      <c r="W2" s="68"/>
      <c r="X2" s="68"/>
      <c r="Y2" s="318" t="s">
        <v>8</v>
      </c>
      <c r="Z2" s="319"/>
      <c r="AA2" s="319"/>
      <c r="AB2" s="319"/>
      <c r="AC2" s="319"/>
      <c r="AD2" s="319"/>
      <c r="AE2" s="319"/>
      <c r="AF2" s="319"/>
      <c r="AG2" s="319"/>
      <c r="AH2" s="319"/>
      <c r="AI2" s="319"/>
      <c r="AJ2" s="320"/>
    </row>
    <row r="3" spans="1:37" s="55" customFormat="1" ht="14.25" customHeight="1" x14ac:dyDescent="0.2">
      <c r="A3" s="327" t="str">
        <f>IF(Antrag!A3="","",Antrag!A3)</f>
        <v/>
      </c>
      <c r="B3" s="327"/>
      <c r="C3" s="327"/>
      <c r="D3" s="327"/>
      <c r="E3" s="327"/>
      <c r="F3" s="327"/>
      <c r="G3" s="327"/>
      <c r="H3" s="327"/>
      <c r="I3" s="327"/>
      <c r="J3" s="327"/>
      <c r="K3" s="327"/>
      <c r="L3" s="327"/>
      <c r="M3" s="327"/>
      <c r="N3" s="327"/>
      <c r="O3" s="327"/>
      <c r="P3" s="327"/>
      <c r="Q3" s="327"/>
      <c r="U3" s="68"/>
      <c r="V3" s="68"/>
      <c r="W3" s="68"/>
      <c r="X3" s="68"/>
      <c r="Y3" s="321"/>
      <c r="Z3" s="322"/>
      <c r="AA3" s="322"/>
      <c r="AB3" s="322"/>
      <c r="AC3" s="322"/>
      <c r="AD3" s="322"/>
      <c r="AE3" s="322"/>
      <c r="AF3" s="322"/>
      <c r="AG3" s="322"/>
      <c r="AH3" s="322"/>
      <c r="AI3" s="322"/>
      <c r="AJ3" s="323"/>
    </row>
    <row r="4" spans="1:37" s="55" customFormat="1" ht="14.25" customHeight="1" x14ac:dyDescent="0.2">
      <c r="A4" s="327" t="str">
        <f>IF(Antrag!A4="","",Antrag!A4)</f>
        <v/>
      </c>
      <c r="B4" s="327"/>
      <c r="C4" s="327"/>
      <c r="D4" s="327"/>
      <c r="E4" s="327"/>
      <c r="F4" s="327"/>
      <c r="G4" s="327"/>
      <c r="H4" s="327"/>
      <c r="I4" s="327"/>
      <c r="J4" s="327"/>
      <c r="K4" s="327"/>
      <c r="L4" s="327"/>
      <c r="M4" s="327"/>
      <c r="N4" s="327"/>
      <c r="O4" s="327"/>
      <c r="P4" s="327"/>
      <c r="Q4" s="327"/>
      <c r="U4" s="68"/>
      <c r="V4" s="68"/>
      <c r="W4" s="68"/>
      <c r="X4" s="68"/>
      <c r="Y4" s="321"/>
      <c r="Z4" s="322"/>
      <c r="AA4" s="322"/>
      <c r="AB4" s="322"/>
      <c r="AC4" s="322"/>
      <c r="AD4" s="322"/>
      <c r="AE4" s="322"/>
      <c r="AF4" s="322"/>
      <c r="AG4" s="322"/>
      <c r="AH4" s="322"/>
      <c r="AI4" s="322"/>
      <c r="AJ4" s="323"/>
    </row>
    <row r="5" spans="1:37" s="55" customFormat="1" ht="14.25" customHeight="1" x14ac:dyDescent="0.2">
      <c r="A5" s="327" t="str">
        <f>IF(Antrag!A5="","",Antrag!A5)</f>
        <v/>
      </c>
      <c r="B5" s="327"/>
      <c r="C5" s="327"/>
      <c r="D5" s="327"/>
      <c r="E5" s="327"/>
      <c r="F5" s="327"/>
      <c r="G5" s="327"/>
      <c r="H5" s="327"/>
      <c r="I5" s="327"/>
      <c r="J5" s="327"/>
      <c r="K5" s="327"/>
      <c r="L5" s="327"/>
      <c r="M5" s="327"/>
      <c r="N5" s="327"/>
      <c r="O5" s="327"/>
      <c r="P5" s="327"/>
      <c r="Q5" s="327"/>
      <c r="W5" s="68"/>
      <c r="X5" s="68"/>
      <c r="Y5" s="321"/>
      <c r="Z5" s="322"/>
      <c r="AA5" s="322"/>
      <c r="AB5" s="322"/>
      <c r="AC5" s="322"/>
      <c r="AD5" s="322"/>
      <c r="AE5" s="322"/>
      <c r="AF5" s="322"/>
      <c r="AG5" s="322"/>
      <c r="AH5" s="322"/>
      <c r="AI5" s="322"/>
      <c r="AJ5" s="323"/>
    </row>
    <row r="6" spans="1:37" s="55" customFormat="1" ht="14.25" customHeight="1" x14ac:dyDescent="0.2">
      <c r="A6" s="327" t="str">
        <f>IF(Antrag!A6="","",Antrag!A6)</f>
        <v/>
      </c>
      <c r="B6" s="327"/>
      <c r="C6" s="327"/>
      <c r="D6" s="327"/>
      <c r="E6" s="327"/>
      <c r="F6" s="327"/>
      <c r="G6" s="327"/>
      <c r="H6" s="327"/>
      <c r="I6" s="327"/>
      <c r="J6" s="327"/>
      <c r="K6" s="327"/>
      <c r="L6" s="327"/>
      <c r="M6" s="327"/>
      <c r="N6" s="327"/>
      <c r="W6" s="68"/>
      <c r="X6" s="68"/>
      <c r="Y6" s="321"/>
      <c r="Z6" s="322"/>
      <c r="AA6" s="322"/>
      <c r="AB6" s="322"/>
      <c r="AC6" s="322"/>
      <c r="AD6" s="322"/>
      <c r="AE6" s="322"/>
      <c r="AF6" s="322"/>
      <c r="AG6" s="322"/>
      <c r="AH6" s="322"/>
      <c r="AI6" s="322"/>
      <c r="AJ6" s="323"/>
    </row>
    <row r="7" spans="1:37" s="55" customFormat="1" x14ac:dyDescent="0.2">
      <c r="U7" s="68"/>
      <c r="V7" s="68"/>
      <c r="W7" s="68"/>
      <c r="X7" s="68"/>
      <c r="Y7" s="321"/>
      <c r="Z7" s="322"/>
      <c r="AA7" s="322"/>
      <c r="AB7" s="322"/>
      <c r="AC7" s="322"/>
      <c r="AD7" s="322"/>
      <c r="AE7" s="322"/>
      <c r="AF7" s="322"/>
      <c r="AG7" s="322"/>
      <c r="AH7" s="322"/>
      <c r="AI7" s="322"/>
      <c r="AJ7" s="323"/>
    </row>
    <row r="8" spans="1:37" x14ac:dyDescent="0.2">
      <c r="X8" s="68"/>
      <c r="Y8" s="324"/>
      <c r="Z8" s="325"/>
      <c r="AA8" s="325"/>
      <c r="AB8" s="325"/>
      <c r="AC8" s="325"/>
      <c r="AD8" s="325"/>
      <c r="AE8" s="325"/>
      <c r="AF8" s="325"/>
      <c r="AG8" s="325"/>
      <c r="AH8" s="325"/>
      <c r="AI8" s="325"/>
      <c r="AJ8" s="326"/>
    </row>
    <row r="9" spans="1:37" x14ac:dyDescent="0.2">
      <c r="X9" s="55"/>
      <c r="Y9" s="55"/>
      <c r="Z9" s="55"/>
      <c r="AA9" s="55"/>
      <c r="AB9" s="55"/>
      <c r="AC9" s="55"/>
      <c r="AD9" s="55"/>
      <c r="AE9" s="55"/>
      <c r="AF9" s="55"/>
      <c r="AG9" s="55"/>
      <c r="AH9" s="55"/>
      <c r="AI9" s="55"/>
      <c r="AJ9" s="55"/>
    </row>
    <row r="10" spans="1:37" ht="15.75" customHeight="1" x14ac:dyDescent="0.2">
      <c r="A10" s="56" t="s">
        <v>1</v>
      </c>
    </row>
    <row r="11" spans="1:37" ht="15.75" customHeight="1" x14ac:dyDescent="0.2">
      <c r="A11" s="56" t="s">
        <v>166</v>
      </c>
    </row>
    <row r="12" spans="1:37" ht="15" x14ac:dyDescent="0.2">
      <c r="A12" s="56" t="s">
        <v>2</v>
      </c>
      <c r="O12" s="57"/>
      <c r="P12" s="57"/>
      <c r="Q12" s="57" t="s">
        <v>60</v>
      </c>
      <c r="R12" s="58"/>
      <c r="S12" s="58"/>
      <c r="T12" s="58"/>
      <c r="U12" s="58"/>
      <c r="V12" s="58"/>
      <c r="Y12" s="55" t="s">
        <v>9</v>
      </c>
      <c r="Z12" s="55"/>
      <c r="AA12" s="55"/>
      <c r="AB12" s="55"/>
      <c r="AC12" s="55"/>
      <c r="AD12" s="503"/>
      <c r="AE12" s="503"/>
      <c r="AF12" s="503"/>
      <c r="AG12" s="503"/>
      <c r="AH12" s="503"/>
      <c r="AI12" s="503"/>
      <c r="AJ12" s="503"/>
    </row>
    <row r="13" spans="1:37" x14ac:dyDescent="0.2">
      <c r="A13" s="56" t="s">
        <v>3</v>
      </c>
      <c r="O13" s="57"/>
      <c r="P13" s="57"/>
      <c r="Q13" s="57" t="s">
        <v>61</v>
      </c>
      <c r="R13" s="58"/>
      <c r="S13" s="58"/>
      <c r="T13" s="58"/>
      <c r="U13" s="58"/>
      <c r="V13" s="58"/>
      <c r="W13" s="59"/>
      <c r="X13" s="59"/>
      <c r="Y13" s="55" t="s">
        <v>10</v>
      </c>
      <c r="Z13" s="55"/>
      <c r="AA13" s="55"/>
      <c r="AB13" s="55"/>
      <c r="AC13" s="55"/>
      <c r="AD13" s="504"/>
      <c r="AE13" s="505"/>
      <c r="AF13" s="505"/>
      <c r="AG13" s="505"/>
      <c r="AH13" s="505"/>
      <c r="AI13" s="505"/>
      <c r="AJ13" s="505"/>
    </row>
    <row r="14" spans="1:37" x14ac:dyDescent="0.2">
      <c r="O14" s="57"/>
      <c r="P14" s="57"/>
      <c r="Q14" s="57" t="s">
        <v>62</v>
      </c>
      <c r="R14" s="58"/>
      <c r="S14" s="58"/>
      <c r="T14" s="58"/>
      <c r="U14" s="58"/>
      <c r="V14" s="58"/>
      <c r="W14" s="59"/>
      <c r="X14" s="59"/>
      <c r="Y14" s="59"/>
      <c r="Z14" s="59"/>
      <c r="AA14" s="59"/>
      <c r="AB14" s="59"/>
      <c r="AC14" s="59"/>
      <c r="AD14" s="59"/>
      <c r="AE14" s="59"/>
      <c r="AF14" s="59"/>
      <c r="AG14" s="59"/>
      <c r="AH14" s="59"/>
      <c r="AI14" s="59"/>
      <c r="AJ14" s="59"/>
      <c r="AK14" s="59"/>
    </row>
    <row r="15" spans="1:37" x14ac:dyDescent="0.2">
      <c r="O15" s="57" t="s">
        <v>57</v>
      </c>
      <c r="P15" s="57"/>
      <c r="Q15" s="57" t="s">
        <v>65</v>
      </c>
      <c r="R15" s="58"/>
      <c r="S15" s="58"/>
      <c r="T15" s="58"/>
      <c r="U15" s="58"/>
      <c r="V15" s="58"/>
      <c r="W15" s="59"/>
      <c r="X15" s="59"/>
    </row>
    <row r="16" spans="1:37" ht="33.75" customHeight="1" x14ac:dyDescent="0.2">
      <c r="A16" s="506" t="s">
        <v>209</v>
      </c>
      <c r="B16" s="507"/>
      <c r="C16" s="507"/>
      <c r="D16" s="507"/>
      <c r="E16" s="507"/>
      <c r="F16" s="507"/>
      <c r="G16" s="507"/>
      <c r="H16" s="507"/>
      <c r="I16" s="507"/>
      <c r="J16" s="507"/>
      <c r="K16" s="507"/>
      <c r="L16" s="507"/>
      <c r="M16" s="507"/>
      <c r="N16" s="507"/>
      <c r="O16" s="507"/>
      <c r="P16" s="507"/>
      <c r="Q16" s="507"/>
      <c r="R16" s="507"/>
      <c r="S16" s="507"/>
      <c r="T16" s="507"/>
      <c r="U16" s="507"/>
      <c r="V16" s="507"/>
      <c r="W16" s="507"/>
      <c r="X16" s="507"/>
      <c r="Y16" s="507"/>
      <c r="Z16" s="507"/>
      <c r="AA16" s="507"/>
      <c r="AB16" s="507"/>
      <c r="AC16" s="507"/>
      <c r="AD16" s="507"/>
      <c r="AE16" s="507"/>
      <c r="AF16" s="507"/>
      <c r="AG16" s="507"/>
      <c r="AH16" s="507"/>
      <c r="AI16" s="507"/>
      <c r="AJ16" s="507"/>
      <c r="AK16" s="508"/>
    </row>
    <row r="17" spans="1:38" ht="6" customHeight="1" x14ac:dyDescent="0.2"/>
    <row r="18" spans="1:38" x14ac:dyDescent="0.2">
      <c r="B18" s="530" t="s">
        <v>182</v>
      </c>
      <c r="C18" s="531"/>
      <c r="D18" s="531"/>
      <c r="E18" s="531"/>
      <c r="F18" s="531"/>
      <c r="G18" s="531"/>
      <c r="H18" s="531"/>
      <c r="I18" s="531"/>
      <c r="J18" s="531"/>
      <c r="K18" s="531"/>
      <c r="L18" s="532" t="str">
        <f>IF(Antrag!O24="","",Antrag!O24)</f>
        <v/>
      </c>
      <c r="M18" s="532"/>
      <c r="N18" s="532"/>
      <c r="O18" s="532"/>
      <c r="P18" s="532"/>
      <c r="Q18" s="532"/>
      <c r="R18" s="532"/>
      <c r="S18" s="532"/>
      <c r="T18" s="532"/>
      <c r="U18" s="532"/>
      <c r="V18" s="532"/>
      <c r="W18" s="532"/>
      <c r="X18" s="532"/>
      <c r="Y18" s="532"/>
      <c r="Z18" s="532"/>
      <c r="AA18" s="532"/>
      <c r="AB18" s="532"/>
      <c r="AC18" s="532"/>
      <c r="AD18" s="532"/>
      <c r="AE18" s="532"/>
      <c r="AF18" s="532"/>
      <c r="AG18" s="532"/>
      <c r="AH18" s="532"/>
      <c r="AI18" s="532"/>
      <c r="AJ18" s="533"/>
    </row>
    <row r="19" spans="1:38" ht="15" customHeight="1" x14ac:dyDescent="0.2">
      <c r="A19" s="106" t="s">
        <v>128</v>
      </c>
      <c r="B19" s="530" t="s">
        <v>184</v>
      </c>
      <c r="C19" s="531"/>
      <c r="D19" s="531"/>
      <c r="E19" s="531"/>
      <c r="F19" s="531"/>
      <c r="G19" s="531"/>
      <c r="H19" s="531"/>
      <c r="I19" s="531"/>
      <c r="J19" s="531"/>
      <c r="K19" s="531"/>
      <c r="L19" s="534" t="str">
        <f>IF(Antrag!V55="","",Antrag!V55)</f>
        <v/>
      </c>
      <c r="M19" s="534"/>
      <c r="N19" s="534"/>
      <c r="O19" s="534"/>
      <c r="P19" s="534"/>
      <c r="Q19" s="534"/>
      <c r="R19" s="107"/>
      <c r="S19" s="107"/>
      <c r="T19" s="107"/>
      <c r="U19" s="108"/>
      <c r="V19" s="108"/>
      <c r="W19" s="108"/>
      <c r="X19" s="108"/>
      <c r="Y19" s="108"/>
      <c r="Z19" s="108"/>
      <c r="AA19" s="108"/>
      <c r="AB19" s="108"/>
      <c r="AC19" s="108"/>
      <c r="AD19" s="108"/>
      <c r="AE19" s="108"/>
      <c r="AF19" s="108"/>
      <c r="AG19" s="108"/>
      <c r="AH19" s="108"/>
      <c r="AI19" s="108"/>
      <c r="AJ19" s="90"/>
    </row>
    <row r="20" spans="1:38" ht="5.85" customHeight="1" x14ac:dyDescent="0.2">
      <c r="AE20" s="59"/>
      <c r="AK20" s="59"/>
    </row>
    <row r="21" spans="1:38" ht="5.25" customHeight="1" x14ac:dyDescent="0.2"/>
    <row r="22" spans="1:38" ht="15" customHeight="1" x14ac:dyDescent="0.2">
      <c r="B22" s="509" t="s">
        <v>127</v>
      </c>
      <c r="C22" s="510"/>
      <c r="D22" s="510"/>
      <c r="E22" s="510"/>
      <c r="F22" s="510"/>
      <c r="G22" s="511"/>
      <c r="H22" s="509" t="s">
        <v>123</v>
      </c>
      <c r="I22" s="510"/>
      <c r="J22" s="510"/>
      <c r="K22" s="510"/>
      <c r="L22" s="510"/>
      <c r="M22" s="510"/>
      <c r="N22" s="511"/>
      <c r="O22" s="515" t="s">
        <v>124</v>
      </c>
      <c r="P22" s="516"/>
      <c r="Q22" s="516"/>
      <c r="R22" s="516"/>
      <c r="S22" s="516"/>
      <c r="T22" s="517"/>
      <c r="U22" s="509" t="s">
        <v>125</v>
      </c>
      <c r="V22" s="510"/>
      <c r="W22" s="510"/>
      <c r="X22" s="510"/>
      <c r="Y22" s="510"/>
      <c r="Z22" s="510"/>
      <c r="AA22" s="510"/>
      <c r="AB22" s="511"/>
      <c r="AC22" s="515" t="s">
        <v>126</v>
      </c>
      <c r="AD22" s="516"/>
      <c r="AE22" s="516"/>
      <c r="AF22" s="516"/>
      <c r="AG22" s="516"/>
      <c r="AH22" s="516"/>
      <c r="AI22" s="516"/>
      <c r="AJ22" s="517"/>
    </row>
    <row r="23" spans="1:38" ht="15" customHeight="1" x14ac:dyDescent="0.2">
      <c r="B23" s="512"/>
      <c r="C23" s="513"/>
      <c r="D23" s="513"/>
      <c r="E23" s="513"/>
      <c r="F23" s="513"/>
      <c r="G23" s="514"/>
      <c r="H23" s="512"/>
      <c r="I23" s="513"/>
      <c r="J23" s="513"/>
      <c r="K23" s="513"/>
      <c r="L23" s="513"/>
      <c r="M23" s="513"/>
      <c r="N23" s="514"/>
      <c r="O23" s="518"/>
      <c r="P23" s="519"/>
      <c r="Q23" s="519"/>
      <c r="R23" s="519"/>
      <c r="S23" s="519"/>
      <c r="T23" s="520"/>
      <c r="U23" s="512"/>
      <c r="V23" s="513"/>
      <c r="W23" s="513"/>
      <c r="X23" s="513"/>
      <c r="Y23" s="513"/>
      <c r="Z23" s="513"/>
      <c r="AA23" s="513"/>
      <c r="AB23" s="514"/>
      <c r="AC23" s="518"/>
      <c r="AD23" s="519"/>
      <c r="AE23" s="519"/>
      <c r="AF23" s="519"/>
      <c r="AG23" s="519"/>
      <c r="AH23" s="519"/>
      <c r="AI23" s="519"/>
      <c r="AJ23" s="520"/>
    </row>
    <row r="24" spans="1:38" ht="15" x14ac:dyDescent="0.25">
      <c r="A24" s="96"/>
      <c r="B24" s="500" t="s">
        <v>111</v>
      </c>
      <c r="C24" s="501"/>
      <c r="D24" s="501"/>
      <c r="E24" s="501"/>
      <c r="F24" s="501"/>
      <c r="G24" s="502"/>
      <c r="H24" s="497"/>
      <c r="I24" s="497"/>
      <c r="J24" s="497"/>
      <c r="K24" s="497"/>
      <c r="L24" s="497"/>
      <c r="M24" s="497"/>
      <c r="N24" s="498"/>
      <c r="O24" s="109" t="s">
        <v>41</v>
      </c>
      <c r="P24" s="499"/>
      <c r="Q24" s="499"/>
      <c r="R24" s="499"/>
      <c r="S24" s="499"/>
      <c r="T24" s="110"/>
      <c r="U24" s="83"/>
      <c r="V24" s="497">
        <f>IF(P24="Nein",H24,0)</f>
        <v>0</v>
      </c>
      <c r="W24" s="497"/>
      <c r="X24" s="497"/>
      <c r="Y24" s="497"/>
      <c r="Z24" s="497"/>
      <c r="AA24" s="497"/>
      <c r="AB24" s="498"/>
      <c r="AC24" s="111"/>
      <c r="AD24" s="497">
        <f>IF(P24="Ja",H24,0)</f>
        <v>0</v>
      </c>
      <c r="AE24" s="497"/>
      <c r="AF24" s="497"/>
      <c r="AG24" s="497"/>
      <c r="AH24" s="497"/>
      <c r="AI24" s="497"/>
      <c r="AJ24" s="498"/>
      <c r="AK24" s="55"/>
      <c r="AL24" s="55"/>
    </row>
    <row r="25" spans="1:38" ht="15" x14ac:dyDescent="0.25">
      <c r="B25" s="500" t="s">
        <v>112</v>
      </c>
      <c r="C25" s="501"/>
      <c r="D25" s="501"/>
      <c r="E25" s="501"/>
      <c r="F25" s="501"/>
      <c r="G25" s="502"/>
      <c r="H25" s="497"/>
      <c r="I25" s="497"/>
      <c r="J25" s="497"/>
      <c r="K25" s="497"/>
      <c r="L25" s="497"/>
      <c r="M25" s="497"/>
      <c r="N25" s="498"/>
      <c r="O25" s="109" t="s">
        <v>42</v>
      </c>
      <c r="P25" s="499"/>
      <c r="Q25" s="499"/>
      <c r="R25" s="499"/>
      <c r="S25" s="499"/>
      <c r="T25" s="85"/>
      <c r="U25" s="112"/>
      <c r="V25" s="497">
        <f t="shared" ref="V25:V35" si="0">IF(P25="Nein",H25,0)</f>
        <v>0</v>
      </c>
      <c r="W25" s="497"/>
      <c r="X25" s="497"/>
      <c r="Y25" s="497"/>
      <c r="Z25" s="497"/>
      <c r="AA25" s="497"/>
      <c r="AB25" s="498"/>
      <c r="AC25" s="111"/>
      <c r="AD25" s="497">
        <f t="shared" ref="AD25:AD35" si="1">IF(P25="Ja",H25,0)</f>
        <v>0</v>
      </c>
      <c r="AE25" s="497"/>
      <c r="AF25" s="497"/>
      <c r="AG25" s="497"/>
      <c r="AH25" s="497"/>
      <c r="AI25" s="497"/>
      <c r="AJ25" s="498"/>
      <c r="AK25" s="55"/>
      <c r="AL25" s="55"/>
    </row>
    <row r="26" spans="1:38" ht="15" x14ac:dyDescent="0.25">
      <c r="B26" s="500" t="s">
        <v>113</v>
      </c>
      <c r="C26" s="501"/>
      <c r="D26" s="501"/>
      <c r="E26" s="501"/>
      <c r="F26" s="501"/>
      <c r="G26" s="502"/>
      <c r="H26" s="497"/>
      <c r="I26" s="497"/>
      <c r="J26" s="497"/>
      <c r="K26" s="497"/>
      <c r="L26" s="497"/>
      <c r="M26" s="497"/>
      <c r="N26" s="498"/>
      <c r="O26" s="109"/>
      <c r="P26" s="499"/>
      <c r="Q26" s="499"/>
      <c r="R26" s="499"/>
      <c r="S26" s="499"/>
      <c r="T26" s="85"/>
      <c r="U26" s="84"/>
      <c r="V26" s="497">
        <f t="shared" si="0"/>
        <v>0</v>
      </c>
      <c r="W26" s="497"/>
      <c r="X26" s="497"/>
      <c r="Y26" s="497"/>
      <c r="Z26" s="497"/>
      <c r="AA26" s="497"/>
      <c r="AB26" s="498"/>
      <c r="AC26" s="111"/>
      <c r="AD26" s="497">
        <f t="shared" si="1"/>
        <v>0</v>
      </c>
      <c r="AE26" s="497"/>
      <c r="AF26" s="497"/>
      <c r="AG26" s="497"/>
      <c r="AH26" s="497"/>
      <c r="AI26" s="497"/>
      <c r="AJ26" s="498"/>
    </row>
    <row r="27" spans="1:38" ht="15" x14ac:dyDescent="0.25">
      <c r="B27" s="500" t="s">
        <v>114</v>
      </c>
      <c r="C27" s="501"/>
      <c r="D27" s="501"/>
      <c r="E27" s="501"/>
      <c r="F27" s="501"/>
      <c r="G27" s="502"/>
      <c r="H27" s="497"/>
      <c r="I27" s="497"/>
      <c r="J27" s="497"/>
      <c r="K27" s="497"/>
      <c r="L27" s="497"/>
      <c r="M27" s="497"/>
      <c r="N27" s="498"/>
      <c r="O27" s="113"/>
      <c r="P27" s="499"/>
      <c r="Q27" s="499"/>
      <c r="R27" s="499"/>
      <c r="S27" s="499"/>
      <c r="T27" s="110"/>
      <c r="U27" s="83"/>
      <c r="V27" s="497">
        <f t="shared" si="0"/>
        <v>0</v>
      </c>
      <c r="W27" s="497"/>
      <c r="X27" s="497"/>
      <c r="Y27" s="497"/>
      <c r="Z27" s="497"/>
      <c r="AA27" s="497"/>
      <c r="AB27" s="498"/>
      <c r="AC27" s="111"/>
      <c r="AD27" s="497">
        <f t="shared" si="1"/>
        <v>0</v>
      </c>
      <c r="AE27" s="497"/>
      <c r="AF27" s="497"/>
      <c r="AG27" s="497"/>
      <c r="AH27" s="497"/>
      <c r="AI27" s="497"/>
      <c r="AJ27" s="498"/>
    </row>
    <row r="28" spans="1:38" ht="15" x14ac:dyDescent="0.25">
      <c r="B28" s="500" t="s">
        <v>115</v>
      </c>
      <c r="C28" s="501"/>
      <c r="D28" s="501"/>
      <c r="E28" s="501"/>
      <c r="F28" s="501"/>
      <c r="G28" s="502"/>
      <c r="H28" s="497"/>
      <c r="I28" s="497"/>
      <c r="J28" s="497"/>
      <c r="K28" s="497"/>
      <c r="L28" s="497"/>
      <c r="M28" s="497"/>
      <c r="N28" s="498"/>
      <c r="O28" s="113"/>
      <c r="P28" s="499"/>
      <c r="Q28" s="499"/>
      <c r="R28" s="499"/>
      <c r="S28" s="499"/>
      <c r="T28" s="85"/>
      <c r="U28" s="112"/>
      <c r="V28" s="497">
        <f t="shared" si="0"/>
        <v>0</v>
      </c>
      <c r="W28" s="497"/>
      <c r="X28" s="497"/>
      <c r="Y28" s="497"/>
      <c r="Z28" s="497"/>
      <c r="AA28" s="497"/>
      <c r="AB28" s="498"/>
      <c r="AC28" s="111"/>
      <c r="AD28" s="497">
        <f t="shared" si="1"/>
        <v>0</v>
      </c>
      <c r="AE28" s="497"/>
      <c r="AF28" s="497"/>
      <c r="AG28" s="497"/>
      <c r="AH28" s="497"/>
      <c r="AI28" s="497"/>
      <c r="AJ28" s="498"/>
    </row>
    <row r="29" spans="1:38" ht="15" x14ac:dyDescent="0.25">
      <c r="B29" s="500" t="s">
        <v>116</v>
      </c>
      <c r="C29" s="501"/>
      <c r="D29" s="501"/>
      <c r="E29" s="501"/>
      <c r="F29" s="501"/>
      <c r="G29" s="502"/>
      <c r="H29" s="497"/>
      <c r="I29" s="497"/>
      <c r="J29" s="497"/>
      <c r="K29" s="497"/>
      <c r="L29" s="497"/>
      <c r="M29" s="497"/>
      <c r="N29" s="498"/>
      <c r="O29" s="113"/>
      <c r="P29" s="499"/>
      <c r="Q29" s="499"/>
      <c r="R29" s="499"/>
      <c r="S29" s="499"/>
      <c r="T29" s="85"/>
      <c r="U29" s="84"/>
      <c r="V29" s="497">
        <f t="shared" si="0"/>
        <v>0</v>
      </c>
      <c r="W29" s="497"/>
      <c r="X29" s="497"/>
      <c r="Y29" s="497"/>
      <c r="Z29" s="497"/>
      <c r="AA29" s="497"/>
      <c r="AB29" s="498"/>
      <c r="AC29" s="111"/>
      <c r="AD29" s="497">
        <f t="shared" si="1"/>
        <v>0</v>
      </c>
      <c r="AE29" s="497"/>
      <c r="AF29" s="497"/>
      <c r="AG29" s="497"/>
      <c r="AH29" s="497"/>
      <c r="AI29" s="497"/>
      <c r="AJ29" s="498"/>
    </row>
    <row r="30" spans="1:38" ht="15" x14ac:dyDescent="0.25">
      <c r="B30" s="500" t="s">
        <v>117</v>
      </c>
      <c r="C30" s="501"/>
      <c r="D30" s="501"/>
      <c r="E30" s="501"/>
      <c r="F30" s="501"/>
      <c r="G30" s="502"/>
      <c r="H30" s="497"/>
      <c r="I30" s="497"/>
      <c r="J30" s="497"/>
      <c r="K30" s="497"/>
      <c r="L30" s="497"/>
      <c r="M30" s="497"/>
      <c r="N30" s="498"/>
      <c r="O30" s="113"/>
      <c r="P30" s="499"/>
      <c r="Q30" s="499"/>
      <c r="R30" s="499"/>
      <c r="S30" s="499"/>
      <c r="T30" s="110"/>
      <c r="U30" s="83"/>
      <c r="V30" s="497">
        <f t="shared" si="0"/>
        <v>0</v>
      </c>
      <c r="W30" s="497"/>
      <c r="X30" s="497"/>
      <c r="Y30" s="497"/>
      <c r="Z30" s="497"/>
      <c r="AA30" s="497"/>
      <c r="AB30" s="498"/>
      <c r="AC30" s="111"/>
      <c r="AD30" s="497">
        <f t="shared" si="1"/>
        <v>0</v>
      </c>
      <c r="AE30" s="497"/>
      <c r="AF30" s="497"/>
      <c r="AG30" s="497"/>
      <c r="AH30" s="497"/>
      <c r="AI30" s="497"/>
      <c r="AJ30" s="498"/>
    </row>
    <row r="31" spans="1:38" ht="15" x14ac:dyDescent="0.25">
      <c r="B31" s="500" t="s">
        <v>118</v>
      </c>
      <c r="C31" s="501"/>
      <c r="D31" s="501"/>
      <c r="E31" s="501"/>
      <c r="F31" s="501"/>
      <c r="G31" s="502"/>
      <c r="H31" s="497"/>
      <c r="I31" s="497"/>
      <c r="J31" s="497"/>
      <c r="K31" s="497"/>
      <c r="L31" s="497"/>
      <c r="M31" s="497"/>
      <c r="N31" s="498"/>
      <c r="O31" s="113"/>
      <c r="P31" s="499"/>
      <c r="Q31" s="499"/>
      <c r="R31" s="499"/>
      <c r="S31" s="499"/>
      <c r="T31" s="85"/>
      <c r="U31" s="112"/>
      <c r="V31" s="497">
        <f t="shared" si="0"/>
        <v>0</v>
      </c>
      <c r="W31" s="497"/>
      <c r="X31" s="497"/>
      <c r="Y31" s="497"/>
      <c r="Z31" s="497"/>
      <c r="AA31" s="497"/>
      <c r="AB31" s="498"/>
      <c r="AC31" s="111"/>
      <c r="AD31" s="497">
        <f t="shared" si="1"/>
        <v>0</v>
      </c>
      <c r="AE31" s="497"/>
      <c r="AF31" s="497"/>
      <c r="AG31" s="497"/>
      <c r="AH31" s="497"/>
      <c r="AI31" s="497"/>
      <c r="AJ31" s="498"/>
    </row>
    <row r="32" spans="1:38" ht="15" x14ac:dyDescent="0.25">
      <c r="B32" s="500" t="s">
        <v>119</v>
      </c>
      <c r="C32" s="501"/>
      <c r="D32" s="501"/>
      <c r="E32" s="501"/>
      <c r="F32" s="501"/>
      <c r="G32" s="502"/>
      <c r="H32" s="497"/>
      <c r="I32" s="497"/>
      <c r="J32" s="497"/>
      <c r="K32" s="497"/>
      <c r="L32" s="497"/>
      <c r="M32" s="497"/>
      <c r="N32" s="498"/>
      <c r="O32" s="113"/>
      <c r="P32" s="499"/>
      <c r="Q32" s="499"/>
      <c r="R32" s="499"/>
      <c r="S32" s="499"/>
      <c r="T32" s="85"/>
      <c r="U32" s="84"/>
      <c r="V32" s="497">
        <f t="shared" si="0"/>
        <v>0</v>
      </c>
      <c r="W32" s="497"/>
      <c r="X32" s="497"/>
      <c r="Y32" s="497"/>
      <c r="Z32" s="497"/>
      <c r="AA32" s="497"/>
      <c r="AB32" s="498"/>
      <c r="AC32" s="111"/>
      <c r="AD32" s="497">
        <f t="shared" si="1"/>
        <v>0</v>
      </c>
      <c r="AE32" s="497"/>
      <c r="AF32" s="497"/>
      <c r="AG32" s="497"/>
      <c r="AH32" s="497"/>
      <c r="AI32" s="497"/>
      <c r="AJ32" s="498"/>
    </row>
    <row r="33" spans="1:37" ht="15" x14ac:dyDescent="0.25">
      <c r="B33" s="500" t="s">
        <v>120</v>
      </c>
      <c r="C33" s="501"/>
      <c r="D33" s="501"/>
      <c r="E33" s="501"/>
      <c r="F33" s="501"/>
      <c r="G33" s="502"/>
      <c r="H33" s="497"/>
      <c r="I33" s="497"/>
      <c r="J33" s="497"/>
      <c r="K33" s="497"/>
      <c r="L33" s="497"/>
      <c r="M33" s="497"/>
      <c r="N33" s="498"/>
      <c r="O33" s="113"/>
      <c r="P33" s="499"/>
      <c r="Q33" s="499"/>
      <c r="R33" s="499"/>
      <c r="S33" s="499"/>
      <c r="T33" s="110"/>
      <c r="U33" s="83"/>
      <c r="V33" s="497">
        <f t="shared" si="0"/>
        <v>0</v>
      </c>
      <c r="W33" s="497"/>
      <c r="X33" s="497"/>
      <c r="Y33" s="497"/>
      <c r="Z33" s="497"/>
      <c r="AA33" s="497"/>
      <c r="AB33" s="498"/>
      <c r="AC33" s="111"/>
      <c r="AD33" s="497">
        <f t="shared" si="1"/>
        <v>0</v>
      </c>
      <c r="AE33" s="497"/>
      <c r="AF33" s="497"/>
      <c r="AG33" s="497"/>
      <c r="AH33" s="497"/>
      <c r="AI33" s="497"/>
      <c r="AJ33" s="498"/>
    </row>
    <row r="34" spans="1:37" ht="15" x14ac:dyDescent="0.25">
      <c r="B34" s="500" t="s">
        <v>121</v>
      </c>
      <c r="C34" s="501"/>
      <c r="D34" s="501"/>
      <c r="E34" s="501"/>
      <c r="F34" s="501"/>
      <c r="G34" s="502"/>
      <c r="H34" s="497"/>
      <c r="I34" s="497"/>
      <c r="J34" s="497"/>
      <c r="K34" s="497"/>
      <c r="L34" s="497"/>
      <c r="M34" s="497"/>
      <c r="N34" s="498"/>
      <c r="O34" s="113"/>
      <c r="P34" s="499"/>
      <c r="Q34" s="499"/>
      <c r="R34" s="499"/>
      <c r="S34" s="499"/>
      <c r="T34" s="85"/>
      <c r="U34" s="112"/>
      <c r="V34" s="497">
        <f t="shared" si="0"/>
        <v>0</v>
      </c>
      <c r="W34" s="497"/>
      <c r="X34" s="497"/>
      <c r="Y34" s="497"/>
      <c r="Z34" s="497"/>
      <c r="AA34" s="497"/>
      <c r="AB34" s="498"/>
      <c r="AC34" s="111"/>
      <c r="AD34" s="497">
        <f t="shared" si="1"/>
        <v>0</v>
      </c>
      <c r="AE34" s="497"/>
      <c r="AF34" s="497"/>
      <c r="AG34" s="497"/>
      <c r="AH34" s="497"/>
      <c r="AI34" s="497"/>
      <c r="AJ34" s="498"/>
    </row>
    <row r="35" spans="1:37" ht="15.75" thickBot="1" x14ac:dyDescent="0.3">
      <c r="B35" s="522" t="s">
        <v>122</v>
      </c>
      <c r="C35" s="523"/>
      <c r="D35" s="523"/>
      <c r="E35" s="523"/>
      <c r="F35" s="523"/>
      <c r="G35" s="524"/>
      <c r="H35" s="525"/>
      <c r="I35" s="525"/>
      <c r="J35" s="525"/>
      <c r="K35" s="525"/>
      <c r="L35" s="525"/>
      <c r="M35" s="525"/>
      <c r="N35" s="526"/>
      <c r="O35" s="114"/>
      <c r="P35" s="527"/>
      <c r="Q35" s="527"/>
      <c r="R35" s="527"/>
      <c r="S35" s="527"/>
      <c r="T35" s="115"/>
      <c r="U35" s="116"/>
      <c r="V35" s="525">
        <f t="shared" si="0"/>
        <v>0</v>
      </c>
      <c r="W35" s="525"/>
      <c r="X35" s="525"/>
      <c r="Y35" s="525"/>
      <c r="Z35" s="525"/>
      <c r="AA35" s="525"/>
      <c r="AB35" s="526"/>
      <c r="AC35" s="111"/>
      <c r="AD35" s="497">
        <f t="shared" si="1"/>
        <v>0</v>
      </c>
      <c r="AE35" s="497"/>
      <c r="AF35" s="497"/>
      <c r="AG35" s="497"/>
      <c r="AH35" s="497"/>
      <c r="AI35" s="497"/>
      <c r="AJ35" s="498"/>
    </row>
    <row r="36" spans="1:37" ht="15" thickTop="1" x14ac:dyDescent="0.2">
      <c r="O36" s="58" t="s">
        <v>41</v>
      </c>
      <c r="V36" s="528">
        <f>SUM(V24:V35)</f>
        <v>0</v>
      </c>
      <c r="W36" s="529"/>
      <c r="X36" s="529"/>
      <c r="Y36" s="529"/>
      <c r="Z36" s="529"/>
      <c r="AA36" s="529"/>
      <c r="AB36" s="529"/>
      <c r="AC36" s="521">
        <f>SUM(AD24:AD35)</f>
        <v>0</v>
      </c>
      <c r="AD36" s="521"/>
      <c r="AE36" s="521"/>
      <c r="AF36" s="521"/>
      <c r="AG36" s="521"/>
      <c r="AH36" s="521"/>
      <c r="AI36" s="521"/>
      <c r="AJ36" s="521"/>
    </row>
    <row r="37" spans="1:37" ht="4.5" customHeight="1" x14ac:dyDescent="0.2">
      <c r="A37" s="55"/>
    </row>
    <row r="38" spans="1:37" ht="15" x14ac:dyDescent="0.2">
      <c r="A38" s="345" t="s">
        <v>67</v>
      </c>
      <c r="B38" s="346"/>
      <c r="C38" s="346"/>
      <c r="D38" s="346"/>
      <c r="E38" s="346"/>
      <c r="F38" s="346"/>
      <c r="G38" s="346"/>
      <c r="H38" s="346"/>
      <c r="I38" s="346"/>
      <c r="J38" s="346"/>
      <c r="K38" s="346"/>
      <c r="L38" s="346"/>
      <c r="M38" s="346"/>
      <c r="N38" s="346"/>
      <c r="O38" s="346"/>
      <c r="P38" s="346"/>
      <c r="Q38" s="346"/>
      <c r="R38" s="346"/>
      <c r="S38" s="346"/>
      <c r="T38" s="346"/>
      <c r="U38" s="346"/>
      <c r="V38" s="346"/>
      <c r="W38" s="346"/>
      <c r="X38" s="346"/>
      <c r="Y38" s="346"/>
      <c r="Z38" s="346"/>
      <c r="AA38" s="346"/>
      <c r="AB38" s="346"/>
      <c r="AC38" s="346"/>
      <c r="AD38" s="346"/>
      <c r="AE38" s="346"/>
      <c r="AF38" s="346"/>
      <c r="AG38" s="346"/>
      <c r="AH38" s="346"/>
      <c r="AI38" s="346"/>
      <c r="AJ38" s="346"/>
      <c r="AK38" s="347"/>
    </row>
    <row r="39" spans="1:37" ht="4.5" customHeight="1" x14ac:dyDescent="0.2">
      <c r="A39" s="55"/>
    </row>
    <row r="40" spans="1:37" x14ac:dyDescent="0.2">
      <c r="A40" s="55"/>
      <c r="B40" s="493" t="s">
        <v>68</v>
      </c>
      <c r="C40" s="494"/>
      <c r="D40" s="494"/>
      <c r="E40" s="494"/>
      <c r="F40" s="494"/>
      <c r="G40" s="494"/>
      <c r="H40" s="494"/>
      <c r="I40" s="494"/>
      <c r="J40" s="494"/>
      <c r="K40" s="61"/>
      <c r="L40" s="61"/>
      <c r="M40" s="61"/>
      <c r="N40" s="61"/>
      <c r="O40" s="495" t="str">
        <f>IF(Antrag!O39="","",Antrag!O39)</f>
        <v/>
      </c>
      <c r="P40" s="495"/>
      <c r="Q40" s="495"/>
      <c r="R40" s="495"/>
      <c r="S40" s="495"/>
      <c r="T40" s="495"/>
      <c r="U40" s="495"/>
      <c r="V40" s="495"/>
      <c r="W40" s="495"/>
      <c r="X40" s="495"/>
      <c r="Y40" s="495"/>
      <c r="Z40" s="495"/>
      <c r="AA40" s="495"/>
      <c r="AB40" s="495"/>
      <c r="AC40" s="495"/>
      <c r="AD40" s="495"/>
      <c r="AE40" s="495"/>
      <c r="AF40" s="495"/>
      <c r="AG40" s="495"/>
      <c r="AH40" s="495"/>
      <c r="AI40" s="495"/>
      <c r="AJ40" s="496"/>
    </row>
    <row r="41" spans="1:37" x14ac:dyDescent="0.2">
      <c r="A41" s="55"/>
      <c r="B41" s="493" t="s">
        <v>69</v>
      </c>
      <c r="C41" s="494"/>
      <c r="D41" s="494"/>
      <c r="E41" s="494"/>
      <c r="F41" s="494"/>
      <c r="G41" s="494"/>
      <c r="H41" s="494"/>
      <c r="I41" s="494"/>
      <c r="J41" s="494"/>
      <c r="K41" s="61"/>
      <c r="L41" s="61"/>
      <c r="M41" s="61"/>
      <c r="N41" s="61"/>
      <c r="O41" s="495" t="str">
        <f>IF(Antrag!O40="","",Antrag!O40)</f>
        <v/>
      </c>
      <c r="P41" s="495"/>
      <c r="Q41" s="495"/>
      <c r="R41" s="495"/>
      <c r="S41" s="495"/>
      <c r="T41" s="495"/>
      <c r="U41" s="495"/>
      <c r="V41" s="495"/>
      <c r="W41" s="495"/>
      <c r="X41" s="495"/>
      <c r="Y41" s="495"/>
      <c r="Z41" s="495"/>
      <c r="AA41" s="495"/>
      <c r="AB41" s="495"/>
      <c r="AC41" s="495"/>
      <c r="AD41" s="495"/>
      <c r="AE41" s="495"/>
      <c r="AF41" s="495"/>
      <c r="AG41" s="495"/>
      <c r="AH41" s="495"/>
      <c r="AI41" s="495"/>
      <c r="AJ41" s="496"/>
    </row>
    <row r="42" spans="1:37" x14ac:dyDescent="0.2">
      <c r="A42" s="55"/>
      <c r="B42" s="493" t="s">
        <v>70</v>
      </c>
      <c r="C42" s="494"/>
      <c r="D42" s="494"/>
      <c r="E42" s="494"/>
      <c r="F42" s="494"/>
      <c r="G42" s="494"/>
      <c r="H42" s="494"/>
      <c r="I42" s="494"/>
      <c r="J42" s="494"/>
      <c r="K42" s="61"/>
      <c r="L42" s="61"/>
      <c r="M42" s="61"/>
      <c r="N42" s="61"/>
      <c r="O42" s="495" t="str">
        <f>IF(Antrag!O41="","",Antrag!O41)</f>
        <v/>
      </c>
      <c r="P42" s="495"/>
      <c r="Q42" s="495"/>
      <c r="R42" s="495"/>
      <c r="S42" s="495"/>
      <c r="T42" s="495"/>
      <c r="U42" s="495"/>
      <c r="V42" s="495"/>
      <c r="W42" s="495"/>
      <c r="X42" s="495"/>
      <c r="Y42" s="495"/>
      <c r="Z42" s="495"/>
      <c r="AA42" s="495"/>
      <c r="AB42" s="495"/>
      <c r="AC42" s="495"/>
      <c r="AD42" s="495"/>
      <c r="AE42" s="495"/>
      <c r="AF42" s="495"/>
      <c r="AG42" s="495"/>
      <c r="AH42" s="495"/>
      <c r="AI42" s="495"/>
      <c r="AJ42" s="496"/>
    </row>
    <row r="43" spans="1:37" x14ac:dyDescent="0.2">
      <c r="A43" s="55"/>
      <c r="B43" s="493" t="s">
        <v>71</v>
      </c>
      <c r="C43" s="494"/>
      <c r="D43" s="494"/>
      <c r="E43" s="494"/>
      <c r="F43" s="494"/>
      <c r="G43" s="494"/>
      <c r="H43" s="494"/>
      <c r="I43" s="494"/>
      <c r="J43" s="494"/>
      <c r="K43" s="61"/>
      <c r="L43" s="61"/>
      <c r="M43" s="61"/>
      <c r="N43" s="61"/>
      <c r="O43" s="495" t="str">
        <f>IF(Antrag!O42="","",Antrag!O42)</f>
        <v/>
      </c>
      <c r="P43" s="495"/>
      <c r="Q43" s="495"/>
      <c r="R43" s="495"/>
      <c r="S43" s="495"/>
      <c r="T43" s="495"/>
      <c r="U43" s="495"/>
      <c r="V43" s="495"/>
      <c r="W43" s="495"/>
      <c r="X43" s="495"/>
      <c r="Y43" s="495"/>
      <c r="Z43" s="495"/>
      <c r="AA43" s="495"/>
      <c r="AB43" s="495"/>
      <c r="AC43" s="495"/>
      <c r="AD43" s="495"/>
      <c r="AE43" s="495"/>
      <c r="AF43" s="495"/>
      <c r="AG43" s="495"/>
      <c r="AH43" s="495"/>
      <c r="AI43" s="495"/>
      <c r="AJ43" s="496"/>
    </row>
    <row r="44" spans="1:37" x14ac:dyDescent="0.2">
      <c r="A44" s="55"/>
    </row>
    <row r="45" spans="1:37" x14ac:dyDescent="0.2">
      <c r="A45" s="55"/>
    </row>
    <row r="46" spans="1:37" x14ac:dyDescent="0.2">
      <c r="C46" s="78"/>
      <c r="D46" s="78"/>
      <c r="E46" s="78"/>
      <c r="F46" s="78"/>
      <c r="G46" s="60"/>
      <c r="H46" s="60"/>
      <c r="I46" s="60"/>
      <c r="J46" s="60"/>
      <c r="K46" s="60"/>
      <c r="L46" s="60"/>
      <c r="M46" s="60"/>
      <c r="N46" s="60"/>
      <c r="O46" s="60"/>
      <c r="P46" s="60"/>
      <c r="Q46" s="60"/>
      <c r="R46" s="60"/>
      <c r="S46" s="60"/>
      <c r="T46" s="60"/>
      <c r="U46" s="60"/>
      <c r="V46" s="60"/>
      <c r="W46" s="60"/>
      <c r="X46" s="60"/>
      <c r="Y46" s="60"/>
      <c r="Z46" s="60"/>
      <c r="AA46" s="60"/>
      <c r="AB46" s="383"/>
      <c r="AC46" s="383"/>
      <c r="AD46" s="383"/>
      <c r="AE46" s="383"/>
      <c r="AF46" s="383"/>
      <c r="AG46" s="383"/>
      <c r="AH46" s="60"/>
      <c r="AI46" s="60"/>
      <c r="AJ46" s="60"/>
    </row>
    <row r="47" spans="1:37" x14ac:dyDescent="0.2">
      <c r="C47" s="78"/>
      <c r="D47" s="78"/>
      <c r="E47" s="78"/>
      <c r="F47" s="78"/>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row>
    <row r="48" spans="1:37" x14ac:dyDescent="0.2">
      <c r="B48" s="79"/>
      <c r="C48" s="385"/>
      <c r="D48" s="385"/>
      <c r="E48" s="385"/>
      <c r="F48" s="385"/>
      <c r="G48" s="385"/>
      <c r="H48" s="385"/>
      <c r="I48" s="385"/>
      <c r="J48" s="385"/>
      <c r="K48" s="385"/>
      <c r="L48" s="385"/>
      <c r="M48" s="385"/>
      <c r="N48" s="385"/>
      <c r="O48" s="385"/>
      <c r="P48" s="385"/>
      <c r="Q48" s="80"/>
      <c r="R48" s="60"/>
      <c r="S48" s="385"/>
      <c r="T48" s="385"/>
      <c r="U48" s="385"/>
      <c r="V48" s="385"/>
      <c r="W48" s="385"/>
      <c r="X48" s="385"/>
      <c r="Y48" s="385"/>
      <c r="Z48" s="385"/>
      <c r="AA48" s="385"/>
      <c r="AB48" s="385"/>
      <c r="AC48" s="385"/>
      <c r="AD48" s="385"/>
      <c r="AE48" s="385"/>
      <c r="AF48" s="385"/>
      <c r="AG48" s="385"/>
      <c r="AH48" s="385"/>
      <c r="AI48" s="385"/>
      <c r="AJ48" s="60"/>
    </row>
    <row r="49" spans="2:36" ht="15" thickBot="1" x14ac:dyDescent="0.25">
      <c r="B49" s="81"/>
      <c r="C49" s="386"/>
      <c r="D49" s="386"/>
      <c r="E49" s="386"/>
      <c r="F49" s="386"/>
      <c r="G49" s="386"/>
      <c r="H49" s="386"/>
      <c r="I49" s="386"/>
      <c r="J49" s="386"/>
      <c r="K49" s="386"/>
      <c r="L49" s="386"/>
      <c r="M49" s="386"/>
      <c r="N49" s="386"/>
      <c r="O49" s="386"/>
      <c r="P49" s="386"/>
      <c r="Q49" s="80"/>
      <c r="R49" s="60"/>
      <c r="S49" s="386"/>
      <c r="T49" s="386"/>
      <c r="U49" s="386"/>
      <c r="V49" s="386"/>
      <c r="W49" s="386"/>
      <c r="X49" s="386"/>
      <c r="Y49" s="386"/>
      <c r="Z49" s="386"/>
      <c r="AA49" s="386"/>
      <c r="AB49" s="386"/>
      <c r="AC49" s="386"/>
      <c r="AD49" s="386"/>
      <c r="AE49" s="386"/>
      <c r="AF49" s="386"/>
      <c r="AG49" s="386"/>
      <c r="AH49" s="386"/>
      <c r="AI49" s="386"/>
      <c r="AJ49" s="60"/>
    </row>
    <row r="50" spans="2:36" x14ac:dyDescent="0.2">
      <c r="C50" s="380" t="s">
        <v>83</v>
      </c>
      <c r="D50" s="380"/>
      <c r="E50" s="380"/>
      <c r="F50" s="380"/>
      <c r="G50" s="380"/>
      <c r="H50" s="380"/>
      <c r="I50" s="380"/>
      <c r="J50" s="380"/>
      <c r="K50" s="380"/>
      <c r="L50" s="380"/>
      <c r="M50" s="380"/>
      <c r="N50" s="380"/>
      <c r="O50" s="380"/>
      <c r="P50" s="380"/>
      <c r="Q50" s="60"/>
      <c r="R50" s="60"/>
      <c r="S50" s="380" t="s">
        <v>84</v>
      </c>
      <c r="T50" s="380"/>
      <c r="U50" s="380"/>
      <c r="V50" s="380"/>
      <c r="W50" s="380"/>
      <c r="X50" s="380"/>
      <c r="Y50" s="380"/>
      <c r="Z50" s="380"/>
      <c r="AA50" s="380"/>
      <c r="AB50" s="380"/>
      <c r="AC50" s="380"/>
      <c r="AD50" s="380"/>
      <c r="AE50" s="380"/>
      <c r="AF50" s="380"/>
      <c r="AG50" s="380"/>
      <c r="AH50" s="380"/>
      <c r="AI50" s="380"/>
      <c r="AJ50" s="60"/>
    </row>
    <row r="51" spans="2:36" x14ac:dyDescent="0.2">
      <c r="U51" s="82"/>
      <c r="V51" s="82"/>
      <c r="W51" s="82"/>
      <c r="X51" s="82"/>
      <c r="Y51" s="82"/>
      <c r="Z51" s="82"/>
      <c r="AA51" s="82"/>
      <c r="AB51" s="82"/>
      <c r="AC51" s="82"/>
      <c r="AD51" s="82"/>
      <c r="AE51" s="82"/>
      <c r="AF51" s="82"/>
      <c r="AG51" s="82"/>
      <c r="AH51" s="82"/>
      <c r="AI51" s="82"/>
      <c r="AJ51" s="60"/>
    </row>
  </sheetData>
  <mergeCells count="96">
    <mergeCell ref="B18:K18"/>
    <mergeCell ref="B19:K19"/>
    <mergeCell ref="L18:AJ18"/>
    <mergeCell ref="L19:Q19"/>
    <mergeCell ref="A2:Q2"/>
    <mergeCell ref="A3:Q3"/>
    <mergeCell ref="A5:Q5"/>
    <mergeCell ref="B32:G32"/>
    <mergeCell ref="H32:N32"/>
    <mergeCell ref="P32:S32"/>
    <mergeCell ref="V32:AB32"/>
    <mergeCell ref="AD32:AJ32"/>
    <mergeCell ref="B33:G33"/>
    <mergeCell ref="H33:N33"/>
    <mergeCell ref="P33:S33"/>
    <mergeCell ref="V33:AB33"/>
    <mergeCell ref="AD33:AJ33"/>
    <mergeCell ref="B34:G34"/>
    <mergeCell ref="H34:N34"/>
    <mergeCell ref="P34:S34"/>
    <mergeCell ref="V34:AB34"/>
    <mergeCell ref="AD34:AJ34"/>
    <mergeCell ref="AC36:AJ36"/>
    <mergeCell ref="B35:G35"/>
    <mergeCell ref="H35:N35"/>
    <mergeCell ref="P35:S35"/>
    <mergeCell ref="V35:AB35"/>
    <mergeCell ref="AD35:AJ35"/>
    <mergeCell ref="V36:AB36"/>
    <mergeCell ref="B30:G30"/>
    <mergeCell ref="H30:N30"/>
    <mergeCell ref="P30:S30"/>
    <mergeCell ref="V30:AB30"/>
    <mergeCell ref="AD30:AJ30"/>
    <mergeCell ref="B31:G31"/>
    <mergeCell ref="H31:N31"/>
    <mergeCell ref="P31:S31"/>
    <mergeCell ref="V31:AB31"/>
    <mergeCell ref="AD31:AJ31"/>
    <mergeCell ref="B28:G28"/>
    <mergeCell ref="H28:N28"/>
    <mergeCell ref="P28:S28"/>
    <mergeCell ref="V28:AB28"/>
    <mergeCell ref="AD28:AJ28"/>
    <mergeCell ref="B29:G29"/>
    <mergeCell ref="H29:N29"/>
    <mergeCell ref="P29:S29"/>
    <mergeCell ref="V29:AB29"/>
    <mergeCell ref="AD29:AJ29"/>
    <mergeCell ref="B24:G24"/>
    <mergeCell ref="H24:N24"/>
    <mergeCell ref="P24:S24"/>
    <mergeCell ref="V24:AB24"/>
    <mergeCell ref="AD24:AJ24"/>
    <mergeCell ref="H25:N25"/>
    <mergeCell ref="P25:S25"/>
    <mergeCell ref="V25:AB25"/>
    <mergeCell ref="AD25:AJ25"/>
    <mergeCell ref="AC22:AJ23"/>
    <mergeCell ref="AE46:AG46"/>
    <mergeCell ref="AB46:AD46"/>
    <mergeCell ref="A1:N1"/>
    <mergeCell ref="Y2:AJ8"/>
    <mergeCell ref="A6:N6"/>
    <mergeCell ref="AD12:AJ12"/>
    <mergeCell ref="AD13:AJ13"/>
    <mergeCell ref="A16:AK16"/>
    <mergeCell ref="B22:G23"/>
    <mergeCell ref="H22:N23"/>
    <mergeCell ref="O22:T23"/>
    <mergeCell ref="U22:AB23"/>
    <mergeCell ref="B26:G26"/>
    <mergeCell ref="B25:G25"/>
    <mergeCell ref="V26:AB26"/>
    <mergeCell ref="AD26:AJ26"/>
    <mergeCell ref="B27:G27"/>
    <mergeCell ref="H27:N27"/>
    <mergeCell ref="P27:S27"/>
    <mergeCell ref="V27:AB27"/>
    <mergeCell ref="AD27:AJ27"/>
    <mergeCell ref="C50:P50"/>
    <mergeCell ref="S50:AI50"/>
    <mergeCell ref="C48:P49"/>
    <mergeCell ref="S48:AI49"/>
    <mergeCell ref="A4:Q4"/>
    <mergeCell ref="B43:J43"/>
    <mergeCell ref="O43:AJ43"/>
    <mergeCell ref="A38:AK38"/>
    <mergeCell ref="B40:J40"/>
    <mergeCell ref="O40:AJ40"/>
    <mergeCell ref="B41:J41"/>
    <mergeCell ref="O41:AJ41"/>
    <mergeCell ref="B42:J42"/>
    <mergeCell ref="O42:AJ42"/>
    <mergeCell ref="H26:N26"/>
    <mergeCell ref="P26:S26"/>
  </mergeCells>
  <conditionalFormatting sqref="L19">
    <cfRule type="cellIs" dxfId="76" priority="126" stopIfTrue="1" operator="equal">
      <formula>""</formula>
    </cfRule>
  </conditionalFormatting>
  <conditionalFormatting sqref="AD12">
    <cfRule type="cellIs" dxfId="75" priority="123" stopIfTrue="1" operator="equal">
      <formula>""</formula>
    </cfRule>
  </conditionalFormatting>
  <conditionalFormatting sqref="AD13">
    <cfRule type="cellIs" dxfId="74" priority="122" stopIfTrue="1" operator="equal">
      <formula>""</formula>
    </cfRule>
  </conditionalFormatting>
  <conditionalFormatting sqref="O40:O43">
    <cfRule type="cellIs" dxfId="73" priority="118" stopIfTrue="1" operator="equal">
      <formula>""</formula>
    </cfRule>
  </conditionalFormatting>
  <conditionalFormatting sqref="S48">
    <cfRule type="cellIs" dxfId="72" priority="108" stopIfTrue="1" operator="equal">
      <formula>""</formula>
    </cfRule>
  </conditionalFormatting>
  <conditionalFormatting sqref="C48">
    <cfRule type="cellIs" dxfId="71" priority="107" stopIfTrue="1" operator="equal">
      <formula>""</formula>
    </cfRule>
  </conditionalFormatting>
  <conditionalFormatting sqref="H24">
    <cfRule type="cellIs" dxfId="70" priority="21" stopIfTrue="1" operator="equal">
      <formula>""</formula>
    </cfRule>
  </conditionalFormatting>
  <conditionalFormatting sqref="H25">
    <cfRule type="cellIs" dxfId="69" priority="18" stopIfTrue="1" operator="equal">
      <formula>""</formula>
    </cfRule>
  </conditionalFormatting>
  <conditionalFormatting sqref="H26">
    <cfRule type="cellIs" dxfId="68" priority="17" stopIfTrue="1" operator="equal">
      <formula>""</formula>
    </cfRule>
  </conditionalFormatting>
  <conditionalFormatting sqref="H27 H30 H33">
    <cfRule type="cellIs" dxfId="67" priority="16" stopIfTrue="1" operator="equal">
      <formula>""</formula>
    </cfRule>
  </conditionalFormatting>
  <conditionalFormatting sqref="H29 H32 H35">
    <cfRule type="cellIs" dxfId="66" priority="14" stopIfTrue="1" operator="equal">
      <formula>""</formula>
    </cfRule>
  </conditionalFormatting>
  <conditionalFormatting sqref="V24:V35">
    <cfRule type="cellIs" dxfId="65" priority="20" stopIfTrue="1" operator="equal">
      <formula>""</formula>
    </cfRule>
  </conditionalFormatting>
  <conditionalFormatting sqref="AD24:AD35">
    <cfRule type="cellIs" dxfId="64" priority="19" stopIfTrue="1" operator="equal">
      <formula>""</formula>
    </cfRule>
  </conditionalFormatting>
  <conditionalFormatting sqref="H28 H31 H34">
    <cfRule type="cellIs" dxfId="63" priority="15" stopIfTrue="1" operator="equal">
      <formula>""</formula>
    </cfRule>
  </conditionalFormatting>
  <conditionalFormatting sqref="P24:P35">
    <cfRule type="expression" dxfId="62" priority="13">
      <formula>$P24=""</formula>
    </cfRule>
  </conditionalFormatting>
  <conditionalFormatting sqref="A19">
    <cfRule type="cellIs" dxfId="61" priority="3" stopIfTrue="1" operator="equal">
      <formula>""</formula>
    </cfRule>
  </conditionalFormatting>
  <conditionalFormatting sqref="L18">
    <cfRule type="cellIs" dxfId="60" priority="1" stopIfTrue="1" operator="equal">
      <formula>""</formula>
    </cfRule>
  </conditionalFormatting>
  <dataValidations count="1">
    <dataValidation type="list" allowBlank="1" showInputMessage="1" showErrorMessage="1" sqref="P24:S35">
      <formula1>$O$24:$O$25</formula1>
    </dataValidation>
  </dataValidations>
  <pageMargins left="0.7" right="0.7" top="0.78740157499999996" bottom="0.78740157499999996" header="0.3" footer="0.3"/>
  <pageSetup paperSize="9" orientation="portrait" horizontalDpi="4294967293" verticalDpi="4294967293" r:id="rId1"/>
  <headerFooter>
    <oddHeader xml:space="preserve">&amp;L&amp;16Landratsamt Wartburgkreis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BU120"/>
  <sheetViews>
    <sheetView showGridLines="0" view="pageLayout" topLeftCell="A7" zoomScaleNormal="100" workbookViewId="0">
      <selection activeCell="O32" sqref="O32:AJ32"/>
    </sheetView>
  </sheetViews>
  <sheetFormatPr baseColWidth="10" defaultColWidth="2.42578125" defaultRowHeight="14.25" x14ac:dyDescent="0.2"/>
  <cols>
    <col min="1" max="1" width="1.28515625" style="56" customWidth="1"/>
    <col min="2" max="35" width="2.42578125" style="56"/>
    <col min="36" max="36" width="2.42578125" style="56" customWidth="1"/>
    <col min="37" max="37" width="0.85546875" style="56" customWidth="1"/>
    <col min="38" max="38" width="1" style="126" customWidth="1"/>
    <col min="39" max="39" width="0.28515625" style="56" customWidth="1"/>
    <col min="40" max="51" width="4.85546875" style="56" customWidth="1"/>
    <col min="52" max="71" width="9" style="56" customWidth="1"/>
    <col min="72" max="16384" width="2.42578125" style="56"/>
  </cols>
  <sheetData>
    <row r="1" spans="1:38" s="55" customFormat="1" x14ac:dyDescent="0.2">
      <c r="A1" s="317" t="str">
        <f>IF(AND(A2="",A3="",A5="",A4=""),"Anschrift des Zuwendugsempfängers:","")</f>
        <v>Anschrift des Zuwendugsempfängers:</v>
      </c>
      <c r="B1" s="317"/>
      <c r="C1" s="317"/>
      <c r="D1" s="317"/>
      <c r="E1" s="317"/>
      <c r="F1" s="317"/>
      <c r="G1" s="317"/>
      <c r="H1" s="317"/>
      <c r="I1" s="317"/>
      <c r="J1" s="317"/>
      <c r="K1" s="317"/>
      <c r="L1" s="317"/>
      <c r="M1" s="317"/>
      <c r="N1" s="317"/>
      <c r="AL1" s="307"/>
    </row>
    <row r="2" spans="1:38" s="55" customFormat="1" ht="14.25" customHeight="1" x14ac:dyDescent="0.2">
      <c r="A2" s="327" t="str">
        <f>IF(O33="","",O32)</f>
        <v/>
      </c>
      <c r="B2" s="327"/>
      <c r="C2" s="327"/>
      <c r="D2" s="327"/>
      <c r="E2" s="327"/>
      <c r="F2" s="327"/>
      <c r="G2" s="327"/>
      <c r="H2" s="327"/>
      <c r="I2" s="327"/>
      <c r="J2" s="327"/>
      <c r="K2" s="327"/>
      <c r="L2" s="327"/>
      <c r="M2" s="327"/>
      <c r="N2" s="327"/>
      <c r="V2" s="68"/>
      <c r="W2" s="68"/>
      <c r="X2" s="68"/>
      <c r="Y2" s="318" t="s">
        <v>8</v>
      </c>
      <c r="Z2" s="319"/>
      <c r="AA2" s="319"/>
      <c r="AB2" s="319"/>
      <c r="AC2" s="319"/>
      <c r="AD2" s="319"/>
      <c r="AE2" s="319"/>
      <c r="AF2" s="319"/>
      <c r="AG2" s="319"/>
      <c r="AH2" s="319"/>
      <c r="AI2" s="319"/>
      <c r="AJ2" s="320"/>
      <c r="AL2" s="307"/>
    </row>
    <row r="3" spans="1:38" s="55" customFormat="1" ht="14.25" customHeight="1" x14ac:dyDescent="0.2">
      <c r="A3" s="327" t="str">
        <f>IF(AND(O32="",O33=""),"",IF(O33="",O32,O33))</f>
        <v/>
      </c>
      <c r="B3" s="327"/>
      <c r="C3" s="327"/>
      <c r="D3" s="327"/>
      <c r="E3" s="327"/>
      <c r="F3" s="327"/>
      <c r="G3" s="327"/>
      <c r="H3" s="327"/>
      <c r="I3" s="327"/>
      <c r="J3" s="327"/>
      <c r="K3" s="327"/>
      <c r="L3" s="327"/>
      <c r="M3" s="327"/>
      <c r="N3" s="327"/>
      <c r="U3" s="68"/>
      <c r="V3" s="68"/>
      <c r="W3" s="68"/>
      <c r="X3" s="68"/>
      <c r="Y3" s="321"/>
      <c r="Z3" s="322"/>
      <c r="AA3" s="322"/>
      <c r="AB3" s="322"/>
      <c r="AC3" s="322"/>
      <c r="AD3" s="322"/>
      <c r="AE3" s="322"/>
      <c r="AF3" s="322"/>
      <c r="AG3" s="322"/>
      <c r="AH3" s="322"/>
      <c r="AI3" s="322"/>
      <c r="AJ3" s="323"/>
      <c r="AL3" s="307"/>
    </row>
    <row r="4" spans="1:38" s="55" customFormat="1" ht="14.25" customHeight="1" x14ac:dyDescent="0.2">
      <c r="A4" s="327" t="str">
        <f>IF(O34="","",O34)</f>
        <v/>
      </c>
      <c r="B4" s="327"/>
      <c r="C4" s="327"/>
      <c r="D4" s="327"/>
      <c r="E4" s="327"/>
      <c r="F4" s="327"/>
      <c r="G4" s="327"/>
      <c r="H4" s="327"/>
      <c r="I4" s="327"/>
      <c r="J4" s="327"/>
      <c r="K4" s="327"/>
      <c r="L4" s="327"/>
      <c r="M4" s="327"/>
      <c r="N4" s="327"/>
      <c r="U4" s="68"/>
      <c r="V4" s="68"/>
      <c r="W4" s="68"/>
      <c r="X4" s="68"/>
      <c r="Y4" s="321"/>
      <c r="Z4" s="322"/>
      <c r="AA4" s="322"/>
      <c r="AB4" s="322"/>
      <c r="AC4" s="322"/>
      <c r="AD4" s="322"/>
      <c r="AE4" s="322"/>
      <c r="AF4" s="322"/>
      <c r="AG4" s="322"/>
      <c r="AH4" s="322"/>
      <c r="AI4" s="322"/>
      <c r="AJ4" s="323"/>
      <c r="AL4" s="307"/>
    </row>
    <row r="5" spans="1:38" s="55" customFormat="1" ht="14.25" customHeight="1" x14ac:dyDescent="0.2">
      <c r="A5" s="327" t="str">
        <f>IF(O35="","",O35)</f>
        <v/>
      </c>
      <c r="B5" s="327"/>
      <c r="C5" s="327"/>
      <c r="D5" s="327"/>
      <c r="E5" s="327"/>
      <c r="F5" s="327"/>
      <c r="G5" s="327"/>
      <c r="H5" s="327"/>
      <c r="I5" s="327"/>
      <c r="J5" s="327"/>
      <c r="K5" s="327"/>
      <c r="L5" s="327"/>
      <c r="M5" s="327"/>
      <c r="N5" s="327"/>
      <c r="W5" s="68"/>
      <c r="X5" s="68"/>
      <c r="Y5" s="321"/>
      <c r="Z5" s="322"/>
      <c r="AA5" s="322"/>
      <c r="AB5" s="322"/>
      <c r="AC5" s="322"/>
      <c r="AD5" s="322"/>
      <c r="AE5" s="322"/>
      <c r="AF5" s="322"/>
      <c r="AG5" s="322"/>
      <c r="AH5" s="322"/>
      <c r="AI5" s="322"/>
      <c r="AJ5" s="323"/>
      <c r="AL5" s="307"/>
    </row>
    <row r="6" spans="1:38" s="55" customFormat="1" ht="14.25" customHeight="1" x14ac:dyDescent="0.2">
      <c r="A6" s="69"/>
      <c r="B6" s="69"/>
      <c r="C6" s="69"/>
      <c r="D6" s="69"/>
      <c r="E6" s="69"/>
      <c r="F6" s="69"/>
      <c r="G6" s="69"/>
      <c r="H6" s="69"/>
      <c r="I6" s="69"/>
      <c r="J6" s="69"/>
      <c r="K6" s="69"/>
      <c r="L6" s="69"/>
      <c r="M6" s="69"/>
      <c r="N6" s="69"/>
      <c r="W6" s="68"/>
      <c r="X6" s="68"/>
      <c r="Y6" s="321"/>
      <c r="Z6" s="322"/>
      <c r="AA6" s="322"/>
      <c r="AB6" s="322"/>
      <c r="AC6" s="322"/>
      <c r="AD6" s="322"/>
      <c r="AE6" s="322"/>
      <c r="AF6" s="322"/>
      <c r="AG6" s="322"/>
      <c r="AH6" s="322"/>
      <c r="AI6" s="322"/>
      <c r="AJ6" s="323"/>
      <c r="AL6" s="307"/>
    </row>
    <row r="7" spans="1:38" s="55" customFormat="1" x14ac:dyDescent="0.2">
      <c r="U7" s="68"/>
      <c r="V7" s="68"/>
      <c r="W7" s="68"/>
      <c r="X7" s="68"/>
      <c r="Y7" s="321"/>
      <c r="Z7" s="322"/>
      <c r="AA7" s="322"/>
      <c r="AB7" s="322"/>
      <c r="AC7" s="322"/>
      <c r="AD7" s="322"/>
      <c r="AE7" s="322"/>
      <c r="AF7" s="322"/>
      <c r="AG7" s="322"/>
      <c r="AH7" s="322"/>
      <c r="AI7" s="322"/>
      <c r="AJ7" s="323"/>
      <c r="AL7" s="307"/>
    </row>
    <row r="8" spans="1:38" x14ac:dyDescent="0.2">
      <c r="X8" s="68"/>
      <c r="Y8" s="324"/>
      <c r="Z8" s="325"/>
      <c r="AA8" s="325"/>
      <c r="AB8" s="325"/>
      <c r="AC8" s="325"/>
      <c r="AD8" s="325"/>
      <c r="AE8" s="325"/>
      <c r="AF8" s="325"/>
      <c r="AG8" s="325"/>
      <c r="AH8" s="325"/>
      <c r="AI8" s="325"/>
      <c r="AJ8" s="326"/>
    </row>
    <row r="9" spans="1:38" x14ac:dyDescent="0.2">
      <c r="X9" s="55"/>
      <c r="Y9" s="55"/>
      <c r="Z9" s="55"/>
      <c r="AA9" s="55"/>
      <c r="AB9" s="55"/>
      <c r="AC9" s="55"/>
      <c r="AD9" s="55"/>
      <c r="AE9" s="55"/>
      <c r="AF9" s="55"/>
      <c r="AG9" s="55"/>
      <c r="AH9" s="55"/>
      <c r="AI9" s="55"/>
      <c r="AJ9" s="55"/>
    </row>
    <row r="10" spans="1:38" ht="15.75" customHeight="1" x14ac:dyDescent="0.2">
      <c r="A10" s="56" t="s">
        <v>1</v>
      </c>
      <c r="W10" s="62"/>
      <c r="X10" s="62"/>
      <c r="Y10" s="62"/>
      <c r="Z10" s="62"/>
      <c r="AA10" s="62"/>
      <c r="AB10" s="62"/>
      <c r="AC10" s="62"/>
      <c r="AD10" s="62"/>
      <c r="AE10" s="62"/>
      <c r="AF10" s="62"/>
      <c r="AG10" s="62"/>
      <c r="AH10" s="62"/>
      <c r="AI10" s="62"/>
      <c r="AJ10" s="62"/>
    </row>
    <row r="11" spans="1:38" ht="15.75" customHeight="1" x14ac:dyDescent="0.2">
      <c r="A11" s="56" t="s">
        <v>166</v>
      </c>
      <c r="W11" s="62"/>
      <c r="X11" s="62"/>
      <c r="Y11" s="62"/>
      <c r="Z11" s="62"/>
      <c r="AA11" s="62"/>
      <c r="AB11" s="62"/>
      <c r="AC11" s="62"/>
      <c r="AD11" s="62"/>
      <c r="AE11" s="62"/>
      <c r="AF11" s="62"/>
      <c r="AG11" s="62"/>
      <c r="AH11" s="62"/>
      <c r="AI11" s="62"/>
      <c r="AJ11" s="62"/>
    </row>
    <row r="12" spans="1:38" ht="15" x14ac:dyDescent="0.2">
      <c r="A12" s="56" t="s">
        <v>2</v>
      </c>
      <c r="L12" s="128"/>
      <c r="M12" s="128"/>
      <c r="N12" s="128"/>
      <c r="O12" s="57"/>
      <c r="P12" s="57"/>
      <c r="Q12" s="57" t="s">
        <v>60</v>
      </c>
      <c r="R12" s="58"/>
      <c r="S12" s="58"/>
      <c r="T12" s="58"/>
      <c r="U12" s="58"/>
      <c r="V12" s="58"/>
      <c r="W12" s="62"/>
      <c r="X12" s="62"/>
      <c r="Y12" s="196"/>
      <c r="Z12" s="196"/>
      <c r="AA12" s="196"/>
      <c r="AB12" s="196"/>
      <c r="AC12" s="196"/>
      <c r="AD12" s="565"/>
      <c r="AE12" s="565"/>
      <c r="AF12" s="565"/>
      <c r="AG12" s="565"/>
      <c r="AH12" s="565"/>
      <c r="AI12" s="565"/>
      <c r="AJ12" s="565"/>
    </row>
    <row r="13" spans="1:38" ht="15" x14ac:dyDescent="0.2">
      <c r="A13" s="56" t="s">
        <v>3</v>
      </c>
      <c r="L13" s="128"/>
      <c r="M13" s="128"/>
      <c r="N13" s="128"/>
      <c r="O13" s="57"/>
      <c r="P13" s="57"/>
      <c r="Q13" s="57" t="s">
        <v>61</v>
      </c>
      <c r="R13" s="58"/>
      <c r="S13" s="58"/>
      <c r="T13" s="58"/>
      <c r="U13" s="58"/>
      <c r="V13" s="58"/>
      <c r="W13" s="58"/>
      <c r="X13" s="58"/>
      <c r="Y13" s="564" t="s">
        <v>10</v>
      </c>
      <c r="Z13" s="564"/>
      <c r="AA13" s="564"/>
      <c r="AB13" s="564"/>
      <c r="AC13" s="564"/>
      <c r="AD13" s="329"/>
      <c r="AE13" s="329"/>
      <c r="AF13" s="329"/>
      <c r="AG13" s="329"/>
      <c r="AH13" s="329"/>
      <c r="AI13" s="329"/>
      <c r="AJ13" s="329"/>
    </row>
    <row r="14" spans="1:38" x14ac:dyDescent="0.2">
      <c r="L14" s="128"/>
      <c r="M14" s="128"/>
      <c r="N14" s="128"/>
      <c r="O14" s="57"/>
      <c r="P14" s="57"/>
      <c r="Q14" s="57" t="s">
        <v>62</v>
      </c>
      <c r="R14" s="58"/>
      <c r="S14" s="58"/>
      <c r="T14" s="58"/>
      <c r="U14" s="58"/>
      <c r="V14" s="58"/>
      <c r="W14" s="58"/>
      <c r="X14" s="58"/>
      <c r="Y14" s="59"/>
      <c r="Z14" s="59"/>
      <c r="AA14" s="59"/>
      <c r="AB14" s="59"/>
      <c r="AC14" s="59"/>
      <c r="AD14" s="59"/>
      <c r="AE14" s="59"/>
      <c r="AF14" s="59"/>
      <c r="AG14" s="59"/>
      <c r="AH14" s="59"/>
      <c r="AI14" s="59"/>
      <c r="AJ14" s="59"/>
      <c r="AK14" s="59"/>
    </row>
    <row r="15" spans="1:38" ht="12" customHeight="1" x14ac:dyDescent="0.2">
      <c r="L15" s="128"/>
      <c r="M15" s="128"/>
      <c r="N15" s="128"/>
      <c r="O15" s="57" t="s">
        <v>55</v>
      </c>
      <c r="P15" s="125" t="s">
        <v>53</v>
      </c>
      <c r="Q15" s="57" t="s">
        <v>63</v>
      </c>
      <c r="R15" s="58"/>
      <c r="S15" s="58"/>
      <c r="T15" s="58"/>
      <c r="U15" s="58"/>
      <c r="V15" s="58"/>
      <c r="W15" s="58"/>
      <c r="X15" s="58"/>
      <c r="Y15" s="59"/>
      <c r="Z15" s="59"/>
      <c r="AA15" s="59"/>
      <c r="AB15" s="59"/>
      <c r="AC15" s="59"/>
      <c r="AD15" s="59"/>
      <c r="AE15" s="59"/>
      <c r="AF15" s="59"/>
      <c r="AG15" s="59"/>
      <c r="AH15" s="59"/>
      <c r="AI15" s="59"/>
      <c r="AJ15" s="59"/>
      <c r="AK15" s="59"/>
    </row>
    <row r="16" spans="1:38" x14ac:dyDescent="0.2">
      <c r="L16" s="128"/>
      <c r="M16" s="128"/>
      <c r="N16" s="128"/>
      <c r="O16" s="57" t="s">
        <v>56</v>
      </c>
      <c r="P16" s="125" t="s">
        <v>54</v>
      </c>
      <c r="Q16" s="57" t="s">
        <v>64</v>
      </c>
      <c r="R16" s="58"/>
      <c r="S16" s="58"/>
      <c r="T16" s="58"/>
      <c r="U16" s="58"/>
      <c r="V16" s="58"/>
      <c r="W16" s="58"/>
      <c r="X16" s="58"/>
      <c r="Y16" s="59"/>
      <c r="Z16" s="59"/>
      <c r="AA16" s="59"/>
      <c r="AB16" s="59"/>
      <c r="AC16" s="59"/>
      <c r="AD16" s="59"/>
      <c r="AE16" s="59"/>
      <c r="AF16" s="59"/>
      <c r="AG16" s="59"/>
      <c r="AH16" s="59"/>
      <c r="AI16" s="59"/>
      <c r="AJ16" s="59"/>
      <c r="AK16" s="59"/>
    </row>
    <row r="17" spans="1:38" x14ac:dyDescent="0.2">
      <c r="L17" s="128"/>
      <c r="M17" s="128"/>
      <c r="N17" s="128"/>
      <c r="O17" s="57" t="s">
        <v>57</v>
      </c>
      <c r="P17" s="57"/>
      <c r="Q17" s="57" t="s">
        <v>65</v>
      </c>
      <c r="R17" s="58"/>
      <c r="S17" s="58"/>
      <c r="T17" s="58"/>
      <c r="U17" s="58"/>
      <c r="V17" s="58"/>
      <c r="W17" s="58"/>
      <c r="X17" s="58"/>
    </row>
    <row r="18" spans="1:38" ht="33.75" customHeight="1" x14ac:dyDescent="0.2">
      <c r="A18" s="506" t="s">
        <v>233</v>
      </c>
      <c r="B18" s="507"/>
      <c r="C18" s="507"/>
      <c r="D18" s="507"/>
      <c r="E18" s="507"/>
      <c r="F18" s="507"/>
      <c r="G18" s="507"/>
      <c r="H18" s="507"/>
      <c r="I18" s="507"/>
      <c r="J18" s="507"/>
      <c r="K18" s="507"/>
      <c r="L18" s="507"/>
      <c r="M18" s="507"/>
      <c r="N18" s="507"/>
      <c r="O18" s="507"/>
      <c r="P18" s="507"/>
      <c r="Q18" s="507"/>
      <c r="R18" s="507"/>
      <c r="S18" s="507"/>
      <c r="T18" s="507"/>
      <c r="U18" s="507"/>
      <c r="V18" s="507"/>
      <c r="W18" s="507"/>
      <c r="X18" s="507"/>
      <c r="Y18" s="507"/>
      <c r="Z18" s="507"/>
      <c r="AA18" s="507"/>
      <c r="AB18" s="507"/>
      <c r="AC18" s="507"/>
      <c r="AD18" s="507"/>
      <c r="AE18" s="507"/>
      <c r="AF18" s="507"/>
      <c r="AG18" s="507"/>
      <c r="AH18" s="507"/>
      <c r="AI18" s="507"/>
      <c r="AJ18" s="507"/>
      <c r="AK18" s="508"/>
    </row>
    <row r="19" spans="1:38" ht="6" customHeight="1" x14ac:dyDescent="0.2"/>
    <row r="20" spans="1:38" s="75" customFormat="1" ht="22.5" customHeight="1" x14ac:dyDescent="0.25">
      <c r="A20" s="345" t="s">
        <v>7</v>
      </c>
      <c r="B20" s="346"/>
      <c r="C20" s="346"/>
      <c r="D20" s="346"/>
      <c r="E20" s="346"/>
      <c r="F20" s="346"/>
      <c r="G20" s="346"/>
      <c r="H20" s="346"/>
      <c r="I20" s="346"/>
      <c r="J20" s="346"/>
      <c r="K20" s="346"/>
      <c r="L20" s="346"/>
      <c r="M20" s="346"/>
      <c r="N20" s="346"/>
      <c r="O20" s="346"/>
      <c r="P20" s="346"/>
      <c r="Q20" s="346"/>
      <c r="R20" s="346"/>
      <c r="S20" s="346"/>
      <c r="T20" s="346"/>
      <c r="U20" s="346"/>
      <c r="V20" s="346"/>
      <c r="W20" s="346"/>
      <c r="X20" s="346"/>
      <c r="Y20" s="346"/>
      <c r="Z20" s="346"/>
      <c r="AA20" s="346"/>
      <c r="AB20" s="346"/>
      <c r="AC20" s="346"/>
      <c r="AD20" s="346"/>
      <c r="AE20" s="346"/>
      <c r="AF20" s="346"/>
      <c r="AG20" s="346"/>
      <c r="AH20" s="346"/>
      <c r="AI20" s="346"/>
      <c r="AJ20" s="346"/>
      <c r="AK20" s="347"/>
      <c r="AL20" s="308"/>
    </row>
    <row r="21" spans="1:38" ht="15" customHeight="1" x14ac:dyDescent="0.2">
      <c r="B21" s="389" t="s">
        <v>174</v>
      </c>
      <c r="C21" s="390"/>
      <c r="D21" s="390"/>
      <c r="E21" s="390"/>
      <c r="F21" s="390"/>
      <c r="G21" s="390"/>
      <c r="H21" s="390"/>
      <c r="I21" s="390"/>
      <c r="J21" s="390"/>
      <c r="K21" s="390"/>
      <c r="L21" s="390"/>
      <c r="M21" s="390"/>
      <c r="N21" s="390"/>
      <c r="O21" s="561" t="str">
        <f>IF(Antrag!O24="","",Antrag!O24)</f>
        <v/>
      </c>
      <c r="P21" s="561"/>
      <c r="Q21" s="561"/>
      <c r="R21" s="561"/>
      <c r="S21" s="561"/>
      <c r="T21" s="561"/>
      <c r="U21" s="561"/>
      <c r="V21" s="561"/>
      <c r="W21" s="561"/>
      <c r="X21" s="561"/>
      <c r="Y21" s="561"/>
      <c r="Z21" s="561"/>
      <c r="AA21" s="561"/>
      <c r="AB21" s="561"/>
      <c r="AC21" s="561"/>
      <c r="AD21" s="561"/>
      <c r="AE21" s="561"/>
      <c r="AF21" s="561"/>
      <c r="AG21" s="561"/>
      <c r="AH21" s="561"/>
      <c r="AI21" s="561"/>
      <c r="AJ21" s="562"/>
      <c r="AK21" s="215"/>
      <c r="AL21" s="215"/>
    </row>
    <row r="22" spans="1:38" ht="15" customHeight="1" x14ac:dyDescent="0.2">
      <c r="B22" s="404"/>
      <c r="C22" s="405"/>
      <c r="D22" s="405"/>
      <c r="E22" s="405"/>
      <c r="F22" s="405"/>
      <c r="G22" s="405"/>
      <c r="H22" s="405"/>
      <c r="I22" s="405"/>
      <c r="J22" s="405"/>
      <c r="K22" s="405"/>
      <c r="L22" s="405"/>
      <c r="M22" s="405"/>
      <c r="N22" s="405"/>
      <c r="O22" s="370"/>
      <c r="P22" s="370"/>
      <c r="Q22" s="370"/>
      <c r="R22" s="370"/>
      <c r="S22" s="370"/>
      <c r="T22" s="370"/>
      <c r="U22" s="370"/>
      <c r="V22" s="370"/>
      <c r="W22" s="370"/>
      <c r="X22" s="370"/>
      <c r="Y22" s="370"/>
      <c r="Z22" s="370"/>
      <c r="AA22" s="370"/>
      <c r="AB22" s="370"/>
      <c r="AC22" s="370"/>
      <c r="AD22" s="370"/>
      <c r="AE22" s="370"/>
      <c r="AF22" s="370"/>
      <c r="AG22" s="370"/>
      <c r="AH22" s="370"/>
      <c r="AI22" s="370"/>
      <c r="AJ22" s="371"/>
      <c r="AK22" s="215"/>
      <c r="AL22" s="215"/>
    </row>
    <row r="23" spans="1:38" x14ac:dyDescent="0.2">
      <c r="B23" s="391" t="s">
        <v>173</v>
      </c>
      <c r="C23" s="392"/>
      <c r="D23" s="392"/>
      <c r="E23" s="392"/>
      <c r="F23" s="392"/>
      <c r="G23" s="392"/>
      <c r="H23" s="392"/>
      <c r="I23" s="392"/>
      <c r="J23" s="392"/>
      <c r="K23" s="392"/>
      <c r="L23" s="392"/>
      <c r="M23" s="392"/>
      <c r="N23" s="392"/>
      <c r="O23" s="338" t="str">
        <f>IF(Antrag!O25="","",Antrag!O25)</f>
        <v/>
      </c>
      <c r="P23" s="338"/>
      <c r="Q23" s="338"/>
      <c r="R23" s="338"/>
      <c r="S23" s="338"/>
      <c r="T23" s="338"/>
      <c r="U23" s="338"/>
      <c r="V23" s="338"/>
      <c r="W23" s="338"/>
      <c r="X23" s="338"/>
      <c r="Y23" s="338"/>
      <c r="Z23" s="338"/>
      <c r="AA23" s="338"/>
      <c r="AB23" s="338"/>
      <c r="AC23" s="338"/>
      <c r="AD23" s="338"/>
      <c r="AE23" s="338"/>
      <c r="AF23" s="338"/>
      <c r="AG23" s="338"/>
      <c r="AH23" s="338"/>
      <c r="AI23" s="338"/>
      <c r="AJ23" s="339"/>
      <c r="AK23" s="215"/>
      <c r="AL23" s="215"/>
    </row>
    <row r="24" spans="1:38" ht="30.75" customHeight="1" x14ac:dyDescent="0.2">
      <c r="B24" s="391" t="s">
        <v>59</v>
      </c>
      <c r="C24" s="392"/>
      <c r="D24" s="392"/>
      <c r="E24" s="392"/>
      <c r="F24" s="392"/>
      <c r="G24" s="392"/>
      <c r="H24" s="392"/>
      <c r="I24" s="392"/>
      <c r="J24" s="392"/>
      <c r="K24" s="392"/>
      <c r="L24" s="392"/>
      <c r="M24" s="392"/>
      <c r="N24" s="392"/>
      <c r="O24" s="392"/>
      <c r="P24" s="392"/>
      <c r="Q24" s="392"/>
      <c r="R24" s="392"/>
      <c r="S24" s="392"/>
      <c r="T24" s="392"/>
      <c r="U24" s="392"/>
      <c r="V24" s="392"/>
      <c r="W24" s="392"/>
      <c r="X24" s="392"/>
      <c r="Y24" s="392"/>
      <c r="Z24" s="392"/>
      <c r="AA24" s="392"/>
      <c r="AB24" s="392"/>
      <c r="AC24" s="392"/>
      <c r="AD24" s="392"/>
      <c r="AE24" s="392"/>
      <c r="AF24" s="392"/>
      <c r="AG24" s="392"/>
      <c r="AH24" s="392"/>
      <c r="AI24" s="392"/>
      <c r="AJ24" s="149"/>
      <c r="AK24" s="215"/>
      <c r="AL24" s="215"/>
    </row>
    <row r="25" spans="1:38" x14ac:dyDescent="0.2">
      <c r="B25" s="397" t="s">
        <v>58</v>
      </c>
      <c r="C25" s="398"/>
      <c r="D25" s="398"/>
      <c r="E25" s="398"/>
      <c r="F25" s="398"/>
      <c r="G25" s="398"/>
      <c r="H25" s="398"/>
      <c r="I25" s="398"/>
      <c r="J25" s="398"/>
      <c r="K25" s="398"/>
      <c r="L25" s="398"/>
      <c r="M25" s="398"/>
      <c r="N25" s="398"/>
      <c r="O25" s="392"/>
      <c r="P25" s="392"/>
      <c r="Q25" s="392"/>
      <c r="R25" s="392"/>
      <c r="S25" s="392"/>
      <c r="T25" s="392"/>
      <c r="U25" s="392"/>
      <c r="V25" s="392"/>
      <c r="W25" s="392"/>
      <c r="X25" s="392"/>
      <c r="Y25" s="392"/>
      <c r="Z25" s="392"/>
      <c r="AA25" s="392"/>
      <c r="AB25" s="392"/>
      <c r="AC25" s="392"/>
      <c r="AD25" s="392"/>
      <c r="AE25" s="392"/>
      <c r="AF25" s="392"/>
      <c r="AG25" s="392"/>
      <c r="AH25" s="392"/>
      <c r="AI25" s="392"/>
      <c r="AJ25" s="149"/>
      <c r="AK25" s="215"/>
      <c r="AL25" s="215"/>
    </row>
    <row r="26" spans="1:38" x14ac:dyDescent="0.2">
      <c r="B26" s="397" t="s">
        <v>98</v>
      </c>
      <c r="C26" s="398"/>
      <c r="D26" s="398"/>
      <c r="E26" s="398"/>
      <c r="F26" s="398"/>
      <c r="G26" s="398"/>
      <c r="H26" s="398"/>
      <c r="I26" s="398"/>
      <c r="J26" s="398"/>
      <c r="K26" s="398"/>
      <c r="L26" s="398"/>
      <c r="M26" s="398"/>
      <c r="N26" s="156"/>
      <c r="O26" s="559"/>
      <c r="P26" s="559"/>
      <c r="Q26" s="559"/>
      <c r="R26" s="559"/>
      <c r="S26" s="559"/>
      <c r="T26" s="157"/>
      <c r="U26" s="157"/>
      <c r="V26" s="157"/>
      <c r="W26" s="157"/>
      <c r="X26" s="157"/>
      <c r="Y26" s="157"/>
      <c r="Z26" s="157"/>
      <c r="AA26" s="157"/>
      <c r="AB26" s="157"/>
      <c r="AC26" s="157"/>
      <c r="AD26" s="157"/>
      <c r="AE26" s="157"/>
      <c r="AF26" s="157"/>
      <c r="AG26" s="157"/>
      <c r="AH26" s="157"/>
      <c r="AI26" s="157"/>
      <c r="AJ26" s="158"/>
      <c r="AK26" s="215"/>
      <c r="AL26" s="215"/>
    </row>
    <row r="27" spans="1:38" x14ac:dyDescent="0.2">
      <c r="B27" s="397" t="s">
        <v>99</v>
      </c>
      <c r="C27" s="398"/>
      <c r="D27" s="398"/>
      <c r="E27" s="398"/>
      <c r="F27" s="398"/>
      <c r="G27" s="398"/>
      <c r="H27" s="398"/>
      <c r="I27" s="398"/>
      <c r="J27" s="398"/>
      <c r="K27" s="398"/>
      <c r="L27" s="398"/>
      <c r="M27" s="398"/>
      <c r="N27" s="157"/>
      <c r="O27" s="559"/>
      <c r="P27" s="563"/>
      <c r="Q27" s="563"/>
      <c r="R27" s="563"/>
      <c r="S27" s="563"/>
      <c r="T27" s="157"/>
      <c r="U27" s="157"/>
      <c r="V27" s="157"/>
      <c r="W27" s="157"/>
      <c r="X27" s="157"/>
      <c r="Y27" s="157"/>
      <c r="Z27" s="157"/>
      <c r="AA27" s="157"/>
      <c r="AB27" s="157"/>
      <c r="AC27" s="157"/>
      <c r="AD27" s="157"/>
      <c r="AE27" s="157"/>
      <c r="AF27" s="157"/>
      <c r="AG27" s="157"/>
      <c r="AH27" s="157"/>
      <c r="AI27" s="157"/>
      <c r="AJ27" s="158"/>
      <c r="AK27" s="215"/>
      <c r="AL27" s="215"/>
    </row>
    <row r="28" spans="1:38" ht="15" customHeight="1" x14ac:dyDescent="0.2">
      <c r="B28" s="397" t="s">
        <v>100</v>
      </c>
      <c r="C28" s="398"/>
      <c r="D28" s="398"/>
      <c r="E28" s="398"/>
      <c r="F28" s="398"/>
      <c r="G28" s="398"/>
      <c r="H28" s="398"/>
      <c r="I28" s="398"/>
      <c r="J28" s="398"/>
      <c r="K28" s="398"/>
      <c r="L28" s="398"/>
      <c r="M28" s="398"/>
      <c r="N28" s="156"/>
      <c r="O28" s="559"/>
      <c r="P28" s="559"/>
      <c r="Q28" s="559"/>
      <c r="R28" s="559"/>
      <c r="S28" s="559"/>
      <c r="T28" s="560" t="s">
        <v>6</v>
      </c>
      <c r="U28" s="560"/>
      <c r="V28" s="560"/>
      <c r="W28" s="559"/>
      <c r="X28" s="559"/>
      <c r="Y28" s="559"/>
      <c r="Z28" s="559"/>
      <c r="AA28" s="559"/>
      <c r="AB28" s="157"/>
      <c r="AC28" s="156"/>
      <c r="AD28" s="156"/>
      <c r="AE28" s="157"/>
      <c r="AF28" s="157"/>
      <c r="AG28" s="157"/>
      <c r="AH28" s="157"/>
      <c r="AI28" s="157"/>
      <c r="AJ28" s="158"/>
      <c r="AK28" s="215"/>
      <c r="AL28" s="215"/>
    </row>
    <row r="29" spans="1:38" x14ac:dyDescent="0.2">
      <c r="B29" s="159" t="s">
        <v>101</v>
      </c>
      <c r="C29" s="160"/>
      <c r="D29" s="160"/>
      <c r="E29" s="160"/>
      <c r="F29" s="160"/>
      <c r="G29" s="160"/>
      <c r="H29" s="160"/>
      <c r="I29" s="160"/>
      <c r="J29" s="160"/>
      <c r="K29" s="160"/>
      <c r="L29" s="160"/>
      <c r="M29" s="160"/>
      <c r="N29" s="156"/>
      <c r="O29" s="559"/>
      <c r="P29" s="559"/>
      <c r="Q29" s="559"/>
      <c r="R29" s="559"/>
      <c r="S29" s="559"/>
      <c r="T29" s="560" t="s">
        <v>6</v>
      </c>
      <c r="U29" s="560"/>
      <c r="V29" s="560"/>
      <c r="W29" s="559"/>
      <c r="X29" s="559"/>
      <c r="Y29" s="559"/>
      <c r="Z29" s="559"/>
      <c r="AA29" s="559"/>
      <c r="AB29" s="157"/>
      <c r="AC29" s="161"/>
      <c r="AD29" s="157"/>
      <c r="AE29" s="157"/>
      <c r="AF29" s="157"/>
      <c r="AG29" s="157"/>
      <c r="AH29" s="157"/>
      <c r="AI29" s="162"/>
      <c r="AJ29" s="163"/>
      <c r="AK29" s="215"/>
      <c r="AL29" s="215"/>
    </row>
    <row r="30" spans="1:38" ht="5.85" customHeight="1" x14ac:dyDescent="0.2">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215"/>
      <c r="AL30" s="215"/>
    </row>
    <row r="31" spans="1:38" ht="21.75" customHeight="1" x14ac:dyDescent="0.2">
      <c r="A31" s="345" t="s">
        <v>95</v>
      </c>
      <c r="B31" s="346"/>
      <c r="C31" s="346"/>
      <c r="D31" s="346"/>
      <c r="E31" s="346"/>
      <c r="F31" s="346"/>
      <c r="G31" s="346"/>
      <c r="H31" s="346"/>
      <c r="I31" s="346"/>
      <c r="J31" s="346"/>
      <c r="K31" s="346"/>
      <c r="L31" s="346"/>
      <c r="M31" s="346"/>
      <c r="N31" s="346"/>
      <c r="O31" s="346"/>
      <c r="P31" s="346"/>
      <c r="Q31" s="346"/>
      <c r="R31" s="346"/>
      <c r="S31" s="346"/>
      <c r="T31" s="346"/>
      <c r="U31" s="346"/>
      <c r="V31" s="346"/>
      <c r="W31" s="346"/>
      <c r="X31" s="346"/>
      <c r="Y31" s="346"/>
      <c r="Z31" s="346"/>
      <c r="AA31" s="346"/>
      <c r="AB31" s="346"/>
      <c r="AC31" s="346"/>
      <c r="AD31" s="346"/>
      <c r="AE31" s="346"/>
      <c r="AF31" s="346"/>
      <c r="AG31" s="346"/>
      <c r="AH31" s="346"/>
      <c r="AI31" s="346"/>
      <c r="AJ31" s="346"/>
      <c r="AK31" s="347"/>
    </row>
    <row r="32" spans="1:38" ht="15.75" customHeight="1" x14ac:dyDescent="0.2">
      <c r="B32" s="393" t="s">
        <v>169</v>
      </c>
      <c r="C32" s="394"/>
      <c r="D32" s="394"/>
      <c r="E32" s="394"/>
      <c r="F32" s="394"/>
      <c r="G32" s="394"/>
      <c r="H32" s="394"/>
      <c r="I32" s="394"/>
      <c r="J32" s="394"/>
      <c r="K32" s="394"/>
      <c r="L32" s="394" t="str">
        <f>IF(O32="","Name","")</f>
        <v>Name</v>
      </c>
      <c r="M32" s="394"/>
      <c r="N32" s="394"/>
      <c r="O32" s="338" t="str">
        <f>IF(Antrag!O31="","",Antrag!O31)</f>
        <v/>
      </c>
      <c r="P32" s="338"/>
      <c r="Q32" s="338"/>
      <c r="R32" s="338"/>
      <c r="S32" s="338"/>
      <c r="T32" s="338"/>
      <c r="U32" s="338"/>
      <c r="V32" s="338"/>
      <c r="W32" s="338"/>
      <c r="X32" s="338"/>
      <c r="Y32" s="338"/>
      <c r="Z32" s="338"/>
      <c r="AA32" s="338"/>
      <c r="AB32" s="338"/>
      <c r="AC32" s="338"/>
      <c r="AD32" s="338"/>
      <c r="AE32" s="338"/>
      <c r="AF32" s="338"/>
      <c r="AG32" s="338"/>
      <c r="AH32" s="338"/>
      <c r="AI32" s="338"/>
      <c r="AJ32" s="339"/>
      <c r="AK32" s="131"/>
      <c r="AL32" s="131"/>
    </row>
    <row r="33" spans="1:38" ht="15" customHeight="1" x14ac:dyDescent="0.2">
      <c r="B33" s="391" t="s">
        <v>170</v>
      </c>
      <c r="C33" s="392"/>
      <c r="D33" s="392"/>
      <c r="E33" s="392"/>
      <c r="F33" s="392"/>
      <c r="G33" s="392"/>
      <c r="H33" s="392"/>
      <c r="I33" s="392"/>
      <c r="J33" s="392"/>
      <c r="K33" s="392"/>
      <c r="L33" s="392"/>
      <c r="M33" s="392"/>
      <c r="N33" s="392"/>
      <c r="O33" s="338" t="str">
        <f>IF(Antrag!O32="","",Antrag!O32)</f>
        <v/>
      </c>
      <c r="P33" s="338"/>
      <c r="Q33" s="338"/>
      <c r="R33" s="338"/>
      <c r="S33" s="338"/>
      <c r="T33" s="338"/>
      <c r="U33" s="338"/>
      <c r="V33" s="338"/>
      <c r="W33" s="338"/>
      <c r="X33" s="338"/>
      <c r="Y33" s="338"/>
      <c r="Z33" s="338"/>
      <c r="AA33" s="338"/>
      <c r="AB33" s="338"/>
      <c r="AC33" s="338"/>
      <c r="AD33" s="338"/>
      <c r="AE33" s="338"/>
      <c r="AF33" s="338"/>
      <c r="AG33" s="338"/>
      <c r="AH33" s="338"/>
      <c r="AI33" s="338"/>
      <c r="AJ33" s="339"/>
      <c r="AK33" s="131"/>
      <c r="AL33" s="131"/>
    </row>
    <row r="34" spans="1:38" ht="15" customHeight="1" x14ac:dyDescent="0.2">
      <c r="B34" s="391" t="s">
        <v>172</v>
      </c>
      <c r="C34" s="392"/>
      <c r="D34" s="392"/>
      <c r="E34" s="392"/>
      <c r="F34" s="392"/>
      <c r="G34" s="392"/>
      <c r="H34" s="392"/>
      <c r="I34" s="392"/>
      <c r="J34" s="392"/>
      <c r="K34" s="392"/>
      <c r="L34" s="392"/>
      <c r="M34" s="392"/>
      <c r="N34" s="392"/>
      <c r="O34" s="338" t="str">
        <f>IF(Antrag!O33="","",Antrag!O33)</f>
        <v/>
      </c>
      <c r="P34" s="338"/>
      <c r="Q34" s="338"/>
      <c r="R34" s="338"/>
      <c r="S34" s="338"/>
      <c r="T34" s="338"/>
      <c r="U34" s="338"/>
      <c r="V34" s="338"/>
      <c r="W34" s="338"/>
      <c r="X34" s="338"/>
      <c r="Y34" s="338"/>
      <c r="Z34" s="338"/>
      <c r="AA34" s="338"/>
      <c r="AB34" s="338"/>
      <c r="AC34" s="338"/>
      <c r="AD34" s="338"/>
      <c r="AE34" s="338"/>
      <c r="AF34" s="338"/>
      <c r="AG34" s="338"/>
      <c r="AH34" s="338"/>
      <c r="AI34" s="338"/>
      <c r="AJ34" s="339"/>
      <c r="AK34" s="131"/>
      <c r="AL34" s="131"/>
    </row>
    <row r="35" spans="1:38" x14ac:dyDescent="0.2">
      <c r="B35" s="391" t="s">
        <v>171</v>
      </c>
      <c r="C35" s="392"/>
      <c r="D35" s="392"/>
      <c r="E35" s="392"/>
      <c r="F35" s="392"/>
      <c r="G35" s="392"/>
      <c r="H35" s="392"/>
      <c r="I35" s="392"/>
      <c r="J35" s="392"/>
      <c r="K35" s="392"/>
      <c r="L35" s="392"/>
      <c r="M35" s="392"/>
      <c r="N35" s="392"/>
      <c r="O35" s="338" t="str">
        <f>IF(Antrag!O34="","",Antrag!O34)</f>
        <v/>
      </c>
      <c r="P35" s="338"/>
      <c r="Q35" s="338"/>
      <c r="R35" s="338"/>
      <c r="S35" s="338"/>
      <c r="T35" s="338"/>
      <c r="U35" s="338"/>
      <c r="V35" s="338"/>
      <c r="W35" s="338"/>
      <c r="X35" s="338"/>
      <c r="Y35" s="338"/>
      <c r="Z35" s="338"/>
      <c r="AA35" s="338"/>
      <c r="AB35" s="338"/>
      <c r="AC35" s="338"/>
      <c r="AD35" s="338"/>
      <c r="AE35" s="338"/>
      <c r="AF35" s="338"/>
      <c r="AG35" s="338"/>
      <c r="AH35" s="338"/>
      <c r="AI35" s="338"/>
      <c r="AJ35" s="339"/>
      <c r="AK35" s="131"/>
      <c r="AL35" s="131"/>
    </row>
    <row r="36" spans="1:38" x14ac:dyDescent="0.2">
      <c r="B36" s="389" t="s">
        <v>96</v>
      </c>
      <c r="C36" s="390"/>
      <c r="D36" s="390"/>
      <c r="E36" s="390"/>
      <c r="F36" s="390"/>
      <c r="G36" s="390"/>
      <c r="H36" s="390"/>
      <c r="I36" s="390"/>
      <c r="J36" s="390"/>
      <c r="K36" s="390"/>
      <c r="L36" s="390"/>
      <c r="M36" s="390"/>
      <c r="N36" s="390"/>
      <c r="O36" s="338" t="str">
        <f>IF(Antrag!O35="","",Antrag!O35)</f>
        <v/>
      </c>
      <c r="P36" s="338"/>
      <c r="Q36" s="338"/>
      <c r="R36" s="338"/>
      <c r="S36" s="338"/>
      <c r="T36" s="338"/>
      <c r="U36" s="338"/>
      <c r="V36" s="338"/>
      <c r="W36" s="338"/>
      <c r="X36" s="338"/>
      <c r="Y36" s="338"/>
      <c r="Z36" s="338"/>
      <c r="AA36" s="338"/>
      <c r="AB36" s="338"/>
      <c r="AC36" s="338"/>
      <c r="AD36" s="338"/>
      <c r="AE36" s="338"/>
      <c r="AF36" s="338"/>
      <c r="AG36" s="338"/>
      <c r="AH36" s="338"/>
      <c r="AI36" s="338"/>
      <c r="AJ36" s="339"/>
      <c r="AK36" s="310"/>
      <c r="AL36" s="131"/>
    </row>
    <row r="37" spans="1:38" ht="15" customHeight="1" x14ac:dyDescent="0.2">
      <c r="A37" s="55"/>
      <c r="B37" s="395"/>
      <c r="C37" s="396"/>
      <c r="D37" s="396"/>
      <c r="E37" s="396"/>
      <c r="F37" s="396"/>
      <c r="G37" s="396"/>
      <c r="H37" s="396"/>
      <c r="I37" s="396"/>
      <c r="J37" s="396"/>
      <c r="K37" s="396"/>
      <c r="L37" s="396"/>
      <c r="M37" s="396"/>
      <c r="N37" s="396"/>
      <c r="O37" s="340" t="s">
        <v>4</v>
      </c>
      <c r="P37" s="340"/>
      <c r="Q37" s="535" t="str">
        <f>IF(Antrag!Q36="","",Antrag!Q36)</f>
        <v/>
      </c>
      <c r="R37" s="535"/>
      <c r="S37" s="535"/>
      <c r="T37" s="535"/>
      <c r="U37" s="535"/>
      <c r="V37" s="535"/>
      <c r="W37" s="340" t="s">
        <v>5</v>
      </c>
      <c r="X37" s="340"/>
      <c r="Y37" s="342" t="str">
        <f>IF(Antrag!Y36="","",Antrag!Y36)</f>
        <v/>
      </c>
      <c r="Z37" s="342"/>
      <c r="AA37" s="342"/>
      <c r="AB37" s="342"/>
      <c r="AC37" s="342"/>
      <c r="AD37" s="342"/>
      <c r="AE37" s="342"/>
      <c r="AF37" s="342"/>
      <c r="AG37" s="342"/>
      <c r="AH37" s="342"/>
      <c r="AI37" s="342"/>
      <c r="AJ37" s="536"/>
      <c r="AK37" s="310" t="s">
        <v>41</v>
      </c>
      <c r="AL37" s="131"/>
    </row>
    <row r="38" spans="1:38" ht="15.75" customHeight="1" x14ac:dyDescent="0.2">
      <c r="A38" s="55"/>
      <c r="B38" s="545" t="s">
        <v>97</v>
      </c>
      <c r="C38" s="546"/>
      <c r="D38" s="546"/>
      <c r="E38" s="546"/>
      <c r="F38" s="546"/>
      <c r="G38" s="546"/>
      <c r="H38" s="546"/>
      <c r="I38" s="546"/>
      <c r="J38" s="546"/>
      <c r="K38" s="546"/>
      <c r="L38" s="546"/>
      <c r="M38" s="546"/>
      <c r="N38" s="134"/>
      <c r="O38" s="338"/>
      <c r="P38" s="338"/>
      <c r="Q38" s="338"/>
      <c r="R38" s="338"/>
      <c r="S38" s="338"/>
      <c r="T38" s="338"/>
      <c r="U38" s="338"/>
      <c r="V38" s="338"/>
      <c r="W38" s="338"/>
      <c r="X38" s="338"/>
      <c r="Y38" s="338"/>
      <c r="Z38" s="338"/>
      <c r="AA38" s="338"/>
      <c r="AB38" s="338"/>
      <c r="AC38" s="338"/>
      <c r="AD38" s="338"/>
      <c r="AE38" s="338"/>
      <c r="AF38" s="338"/>
      <c r="AG38" s="338"/>
      <c r="AH38" s="338"/>
      <c r="AI38" s="338"/>
      <c r="AJ38" s="339"/>
      <c r="AK38" s="310" t="s">
        <v>42</v>
      </c>
      <c r="AL38" s="131"/>
    </row>
    <row r="39" spans="1:38" ht="15" customHeight="1" x14ac:dyDescent="0.2">
      <c r="A39" s="55"/>
      <c r="B39" s="547"/>
      <c r="C39" s="548"/>
      <c r="D39" s="548"/>
      <c r="E39" s="548"/>
      <c r="F39" s="548"/>
      <c r="G39" s="548"/>
      <c r="H39" s="548"/>
      <c r="I39" s="548"/>
      <c r="J39" s="548"/>
      <c r="K39" s="548"/>
      <c r="L39" s="548"/>
      <c r="M39" s="548"/>
      <c r="N39" s="135"/>
      <c r="O39" s="549" t="s">
        <v>4</v>
      </c>
      <c r="P39" s="549"/>
      <c r="Q39" s="550"/>
      <c r="R39" s="550"/>
      <c r="S39" s="550"/>
      <c r="T39" s="550"/>
      <c r="U39" s="550"/>
      <c r="V39" s="550"/>
      <c r="W39" s="549" t="s">
        <v>5</v>
      </c>
      <c r="X39" s="549"/>
      <c r="Y39" s="551"/>
      <c r="Z39" s="551"/>
      <c r="AA39" s="551"/>
      <c r="AB39" s="551"/>
      <c r="AC39" s="551"/>
      <c r="AD39" s="551"/>
      <c r="AE39" s="551"/>
      <c r="AF39" s="551"/>
      <c r="AG39" s="551"/>
      <c r="AH39" s="551"/>
      <c r="AI39" s="551"/>
      <c r="AJ39" s="552"/>
      <c r="AK39" s="310"/>
      <c r="AL39" s="131"/>
    </row>
    <row r="40" spans="1:38" ht="15" customHeight="1" x14ac:dyDescent="0.2">
      <c r="A40" s="55"/>
      <c r="B40" s="553" t="s">
        <v>220</v>
      </c>
      <c r="C40" s="554"/>
      <c r="D40" s="554"/>
      <c r="E40" s="554"/>
      <c r="F40" s="554"/>
      <c r="G40" s="554"/>
      <c r="H40" s="554"/>
      <c r="I40" s="554"/>
      <c r="J40" s="554"/>
      <c r="K40" s="554"/>
      <c r="L40" s="554"/>
      <c r="M40" s="554"/>
      <c r="N40" s="554"/>
      <c r="O40" s="554"/>
      <c r="P40" s="554"/>
      <c r="Q40" s="554"/>
      <c r="R40" s="554"/>
      <c r="S40" s="554"/>
      <c r="T40" s="554"/>
      <c r="U40" s="554"/>
      <c r="V40" s="554"/>
      <c r="W40" s="554"/>
      <c r="X40" s="554"/>
      <c r="Y40" s="555"/>
      <c r="Z40" s="555"/>
      <c r="AA40" s="555"/>
      <c r="AB40" s="555"/>
      <c r="AC40" s="555"/>
      <c r="AD40" s="555"/>
      <c r="AE40" s="555"/>
      <c r="AF40" s="121"/>
      <c r="AG40" s="121"/>
      <c r="AH40" s="121"/>
      <c r="AI40" s="121"/>
      <c r="AJ40" s="67"/>
      <c r="AK40" s="131"/>
      <c r="AL40" s="131"/>
    </row>
    <row r="41" spans="1:38" ht="15.75" customHeight="1" x14ac:dyDescent="0.2">
      <c r="A41" s="55"/>
      <c r="AK41" s="126"/>
    </row>
    <row r="42" spans="1:38" ht="15.75" x14ac:dyDescent="0.25">
      <c r="A42" s="182" t="str">
        <f>IF($O$32="","",$O$32)</f>
        <v/>
      </c>
      <c r="B42" s="185"/>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6"/>
    </row>
    <row r="43" spans="1:38" ht="15" customHeight="1" x14ac:dyDescent="0.25">
      <c r="A43" s="183" t="str">
        <f>IF($O$21="","",$O$21)</f>
        <v/>
      </c>
      <c r="B43" s="187"/>
      <c r="C43" s="187"/>
      <c r="D43" s="187"/>
      <c r="E43" s="187"/>
      <c r="F43" s="187"/>
      <c r="G43" s="187"/>
      <c r="H43" s="187"/>
      <c r="I43" s="187"/>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7"/>
      <c r="AJ43" s="187"/>
      <c r="AK43" s="188"/>
    </row>
    <row r="44" spans="1:38" ht="15" x14ac:dyDescent="0.25">
      <c r="A44" s="184" t="str">
        <f>IF($O$23="","",$O$23)</f>
        <v/>
      </c>
      <c r="B44" s="189"/>
      <c r="C44" s="190"/>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1"/>
    </row>
    <row r="45" spans="1:38" ht="15" customHeight="1" x14ac:dyDescent="0.2">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row>
    <row r="46" spans="1:38" ht="18.75" customHeight="1" x14ac:dyDescent="0.2">
      <c r="A46" s="538" t="s">
        <v>73</v>
      </c>
      <c r="B46" s="538"/>
      <c r="C46" s="538"/>
      <c r="D46" s="538"/>
      <c r="E46" s="538"/>
      <c r="F46" s="538"/>
      <c r="G46" s="538"/>
      <c r="H46" s="538"/>
      <c r="I46" s="538"/>
      <c r="J46" s="538"/>
      <c r="K46" s="538"/>
      <c r="L46" s="538"/>
      <c r="M46" s="538"/>
      <c r="N46" s="538"/>
      <c r="O46" s="538"/>
      <c r="P46" s="538"/>
      <c r="Q46" s="538"/>
      <c r="R46" s="538"/>
      <c r="S46" s="538"/>
      <c r="T46" s="538"/>
      <c r="U46" s="538"/>
      <c r="V46" s="538"/>
      <c r="W46" s="538"/>
      <c r="X46" s="538"/>
      <c r="Y46" s="538"/>
      <c r="Z46" s="538"/>
      <c r="AA46" s="538"/>
      <c r="AB46" s="538"/>
      <c r="AC46" s="538"/>
      <c r="AD46" s="538"/>
      <c r="AE46" s="538"/>
      <c r="AF46" s="538"/>
      <c r="AG46" s="538"/>
      <c r="AH46" s="538"/>
      <c r="AI46" s="538"/>
      <c r="AJ46" s="538"/>
      <c r="AK46" s="538"/>
    </row>
    <row r="47" spans="1:38" ht="15" customHeight="1" x14ac:dyDescent="0.2">
      <c r="B47" s="166"/>
      <c r="C47" s="150"/>
      <c r="D47" s="150"/>
      <c r="E47" s="150"/>
      <c r="F47" s="150"/>
      <c r="G47" s="150"/>
      <c r="H47" s="150"/>
      <c r="I47" s="150"/>
      <c r="J47" s="150"/>
      <c r="K47" s="150"/>
      <c r="L47" s="150"/>
      <c r="M47" s="150"/>
      <c r="N47" s="150"/>
      <c r="O47" s="150"/>
      <c r="P47" s="150"/>
      <c r="Q47" s="150"/>
      <c r="R47" s="150"/>
      <c r="S47" s="150"/>
      <c r="T47" s="151"/>
      <c r="U47" s="596" t="s">
        <v>105</v>
      </c>
      <c r="V47" s="597"/>
      <c r="W47" s="597"/>
      <c r="X47" s="597"/>
      <c r="Y47" s="597"/>
      <c r="Z47" s="597"/>
      <c r="AA47" s="597"/>
      <c r="AB47" s="598"/>
      <c r="AC47" s="593" t="s">
        <v>102</v>
      </c>
      <c r="AD47" s="594"/>
      <c r="AE47" s="594"/>
      <c r="AF47" s="594"/>
      <c r="AG47" s="594"/>
      <c r="AH47" s="594"/>
      <c r="AI47" s="594"/>
      <c r="AJ47" s="595"/>
    </row>
    <row r="48" spans="1:38" ht="15" customHeight="1" x14ac:dyDescent="0.2">
      <c r="B48" s="152" t="s">
        <v>137</v>
      </c>
      <c r="C48" s="153"/>
      <c r="D48" s="153"/>
      <c r="E48" s="153"/>
      <c r="F48" s="153"/>
      <c r="G48" s="153"/>
      <c r="H48" s="153"/>
      <c r="I48" s="153"/>
      <c r="J48" s="153"/>
      <c r="K48" s="153"/>
      <c r="L48" s="153"/>
      <c r="M48" s="153"/>
      <c r="N48" s="153"/>
      <c r="O48" s="153"/>
      <c r="P48" s="153"/>
      <c r="Q48" s="153"/>
      <c r="R48" s="153"/>
      <c r="S48" s="153"/>
      <c r="T48" s="154"/>
      <c r="U48" s="152"/>
      <c r="V48" s="343">
        <f>Antrag!AC44</f>
        <v>0</v>
      </c>
      <c r="W48" s="343"/>
      <c r="X48" s="343"/>
      <c r="Y48" s="343"/>
      <c r="Z48" s="343"/>
      <c r="AA48" s="343"/>
      <c r="AB48" s="154"/>
      <c r="AC48" s="152"/>
      <c r="AD48" s="153"/>
      <c r="AE48" s="343">
        <f>SUM('VN Personal'!H5:H62)</f>
        <v>0</v>
      </c>
      <c r="AF48" s="343"/>
      <c r="AG48" s="343"/>
      <c r="AH48" s="343"/>
      <c r="AI48" s="343"/>
      <c r="AJ48" s="574"/>
    </row>
    <row r="49" spans="1:38" ht="15" customHeight="1" x14ac:dyDescent="0.2">
      <c r="B49" s="152" t="s">
        <v>103</v>
      </c>
      <c r="C49" s="153"/>
      <c r="D49" s="153"/>
      <c r="E49" s="153"/>
      <c r="F49" s="153"/>
      <c r="G49" s="153"/>
      <c r="H49" s="153"/>
      <c r="I49" s="153"/>
      <c r="J49" s="153"/>
      <c r="K49" s="153"/>
      <c r="L49" s="153"/>
      <c r="M49" s="153"/>
      <c r="N49" s="153"/>
      <c r="O49" s="153"/>
      <c r="P49" s="153"/>
      <c r="Q49" s="153"/>
      <c r="R49" s="153"/>
      <c r="S49" s="153"/>
      <c r="T49" s="154"/>
      <c r="U49" s="152"/>
      <c r="V49" s="343">
        <f>Antrag!AC45</f>
        <v>0</v>
      </c>
      <c r="W49" s="343"/>
      <c r="X49" s="343"/>
      <c r="Y49" s="343"/>
      <c r="Z49" s="343"/>
      <c r="AA49" s="343"/>
      <c r="AB49" s="154"/>
      <c r="AC49" s="152"/>
      <c r="AD49" s="153"/>
      <c r="AE49" s="343">
        <f>SUM('VN Sachausgaben'!H3:H62)</f>
        <v>0</v>
      </c>
      <c r="AF49" s="343"/>
      <c r="AG49" s="343"/>
      <c r="AH49" s="343"/>
      <c r="AI49" s="343"/>
      <c r="AJ49" s="574"/>
    </row>
    <row r="50" spans="1:38" ht="26.25" customHeight="1" thickBot="1" x14ac:dyDescent="0.25">
      <c r="B50" s="542" t="s">
        <v>130</v>
      </c>
      <c r="C50" s="543"/>
      <c r="D50" s="543"/>
      <c r="E50" s="543"/>
      <c r="F50" s="543"/>
      <c r="G50" s="543"/>
      <c r="H50" s="543"/>
      <c r="I50" s="543"/>
      <c r="J50" s="543"/>
      <c r="K50" s="543"/>
      <c r="L50" s="543"/>
      <c r="M50" s="543"/>
      <c r="N50" s="543"/>
      <c r="O50" s="543"/>
      <c r="P50" s="543"/>
      <c r="Q50" s="541">
        <v>10</v>
      </c>
      <c r="R50" s="541"/>
      <c r="S50" s="241" t="s">
        <v>104</v>
      </c>
      <c r="T50" s="180"/>
      <c r="U50" s="178"/>
      <c r="V50" s="605">
        <f>Antrag!AC46</f>
        <v>0</v>
      </c>
      <c r="W50" s="605"/>
      <c r="X50" s="605"/>
      <c r="Y50" s="605"/>
      <c r="Z50" s="605"/>
      <c r="AA50" s="605"/>
      <c r="AB50" s="239"/>
      <c r="AC50" s="240"/>
      <c r="AD50" s="241"/>
      <c r="AE50" s="605">
        <f>IF(Q50="",0,AE48*Q50/100)</f>
        <v>0</v>
      </c>
      <c r="AF50" s="605"/>
      <c r="AG50" s="605"/>
      <c r="AH50" s="605"/>
      <c r="AI50" s="605"/>
      <c r="AJ50" s="606"/>
    </row>
    <row r="51" spans="1:38" ht="18.75" customHeight="1" thickTop="1" x14ac:dyDescent="0.2">
      <c r="B51" s="179" t="s">
        <v>74</v>
      </c>
      <c r="C51" s="155"/>
      <c r="D51" s="155"/>
      <c r="E51" s="155"/>
      <c r="F51" s="155"/>
      <c r="G51" s="155"/>
      <c r="H51" s="155"/>
      <c r="I51" s="155"/>
      <c r="J51" s="155"/>
      <c r="K51" s="155"/>
      <c r="L51" s="155"/>
      <c r="M51" s="155"/>
      <c r="N51" s="155"/>
      <c r="O51" s="155"/>
      <c r="P51" s="155"/>
      <c r="Q51" s="155"/>
      <c r="R51" s="155"/>
      <c r="S51" s="155"/>
      <c r="T51" s="181"/>
      <c r="U51" s="179"/>
      <c r="V51" s="590">
        <f>V48+V49+V50</f>
        <v>0</v>
      </c>
      <c r="W51" s="590"/>
      <c r="X51" s="590"/>
      <c r="Y51" s="590"/>
      <c r="Z51" s="590"/>
      <c r="AA51" s="590"/>
      <c r="AB51" s="168"/>
      <c r="AC51" s="179"/>
      <c r="AD51" s="590">
        <f>AE48+AE49+AE50</f>
        <v>0</v>
      </c>
      <c r="AE51" s="590"/>
      <c r="AF51" s="590"/>
      <c r="AG51" s="590"/>
      <c r="AH51" s="590"/>
      <c r="AI51" s="590"/>
      <c r="AJ51" s="591"/>
    </row>
    <row r="52" spans="1:38" x14ac:dyDescent="0.2">
      <c r="B52" s="167"/>
      <c r="C52" s="167"/>
      <c r="D52" s="167"/>
      <c r="E52" s="167"/>
      <c r="F52" s="167"/>
      <c r="G52" s="167"/>
      <c r="H52" s="167"/>
      <c r="I52" s="167"/>
      <c r="J52" s="167"/>
      <c r="K52" s="167"/>
      <c r="L52" s="167"/>
      <c r="M52" s="167"/>
      <c r="N52" s="167"/>
      <c r="O52" s="167"/>
      <c r="P52" s="167"/>
      <c r="Q52" s="167"/>
      <c r="R52" s="167"/>
      <c r="S52" s="167"/>
      <c r="T52" s="146"/>
      <c r="U52" s="146"/>
      <c r="V52" s="144"/>
      <c r="W52" s="144"/>
      <c r="X52" s="144"/>
      <c r="Y52" s="144"/>
      <c r="Z52" s="144"/>
      <c r="AA52" s="144"/>
      <c r="AB52" s="176"/>
      <c r="AC52" s="146"/>
      <c r="AD52" s="144"/>
      <c r="AE52" s="144"/>
      <c r="AF52" s="144"/>
      <c r="AG52" s="144"/>
      <c r="AH52" s="144"/>
      <c r="AI52" s="144"/>
      <c r="AJ52" s="144"/>
    </row>
    <row r="53" spans="1:38" x14ac:dyDescent="0.2">
      <c r="V53" s="92"/>
      <c r="W53" s="92"/>
      <c r="X53" s="92"/>
      <c r="Y53" s="92"/>
      <c r="Z53" s="92"/>
      <c r="AA53" s="92"/>
      <c r="AB53" s="92"/>
    </row>
    <row r="54" spans="1:38" ht="18.75" customHeight="1" x14ac:dyDescent="0.2">
      <c r="A54" s="538" t="s">
        <v>76</v>
      </c>
      <c r="B54" s="538"/>
      <c r="C54" s="538"/>
      <c r="D54" s="538"/>
      <c r="E54" s="538"/>
      <c r="F54" s="538"/>
      <c r="G54" s="538"/>
      <c r="H54" s="538"/>
      <c r="I54" s="538"/>
      <c r="J54" s="538"/>
      <c r="K54" s="538"/>
      <c r="L54" s="538"/>
      <c r="M54" s="538"/>
      <c r="N54" s="538"/>
      <c r="O54" s="538"/>
      <c r="P54" s="538"/>
      <c r="Q54" s="538"/>
      <c r="R54" s="538"/>
      <c r="S54" s="538"/>
      <c r="T54" s="538"/>
      <c r="U54" s="538"/>
      <c r="V54" s="538"/>
      <c r="W54" s="538"/>
      <c r="X54" s="538"/>
      <c r="Y54" s="538"/>
      <c r="Z54" s="538"/>
      <c r="AA54" s="538"/>
      <c r="AB54" s="538"/>
      <c r="AC54" s="538"/>
      <c r="AD54" s="538"/>
      <c r="AE54" s="538"/>
      <c r="AF54" s="538"/>
      <c r="AG54" s="538"/>
      <c r="AH54" s="538"/>
      <c r="AI54" s="538"/>
      <c r="AJ54" s="538"/>
      <c r="AK54" s="538"/>
    </row>
    <row r="55" spans="1:38" x14ac:dyDescent="0.2">
      <c r="B55" s="221"/>
      <c r="C55" s="222"/>
      <c r="D55" s="222"/>
      <c r="E55" s="222"/>
      <c r="F55" s="222"/>
      <c r="G55" s="222"/>
      <c r="H55" s="222"/>
      <c r="I55" s="222"/>
      <c r="J55" s="222"/>
      <c r="K55" s="222"/>
      <c r="L55" s="222"/>
      <c r="M55" s="222"/>
      <c r="N55" s="222"/>
      <c r="O55" s="222"/>
      <c r="P55" s="222"/>
      <c r="Q55" s="222"/>
      <c r="R55" s="222"/>
      <c r="S55" s="222"/>
      <c r="T55" s="223"/>
      <c r="U55" s="599" t="s">
        <v>105</v>
      </c>
      <c r="V55" s="600"/>
      <c r="W55" s="600"/>
      <c r="X55" s="600"/>
      <c r="Y55" s="600"/>
      <c r="Z55" s="600"/>
      <c r="AA55" s="600"/>
      <c r="AB55" s="601"/>
      <c r="AC55" s="602" t="s">
        <v>106</v>
      </c>
      <c r="AD55" s="603"/>
      <c r="AE55" s="603"/>
      <c r="AF55" s="603"/>
      <c r="AG55" s="603"/>
      <c r="AH55" s="603"/>
      <c r="AI55" s="603"/>
      <c r="AJ55" s="604"/>
    </row>
    <row r="56" spans="1:38" ht="15" customHeight="1" x14ac:dyDescent="0.2">
      <c r="B56" s="571" t="s">
        <v>11</v>
      </c>
      <c r="C56" s="572"/>
      <c r="D56" s="572"/>
      <c r="E56" s="572"/>
      <c r="F56" s="572"/>
      <c r="G56" s="572"/>
      <c r="H56" s="572"/>
      <c r="I56" s="572"/>
      <c r="J56" s="572"/>
      <c r="K56" s="572"/>
      <c r="L56" s="572"/>
      <c r="M56" s="572"/>
      <c r="N56" s="572"/>
      <c r="O56" s="572"/>
      <c r="P56" s="572"/>
      <c r="Q56" s="572"/>
      <c r="R56" s="572"/>
      <c r="S56" s="572"/>
      <c r="T56" s="573"/>
      <c r="U56" s="152"/>
      <c r="V56" s="343">
        <f>Antrag!V52</f>
        <v>0</v>
      </c>
      <c r="W56" s="343"/>
      <c r="X56" s="343"/>
      <c r="Y56" s="343"/>
      <c r="Z56" s="343"/>
      <c r="AA56" s="343"/>
      <c r="AB56" s="574"/>
      <c r="AC56" s="152"/>
      <c r="AD56" s="343"/>
      <c r="AE56" s="343"/>
      <c r="AF56" s="343"/>
      <c r="AG56" s="343"/>
      <c r="AH56" s="343"/>
      <c r="AI56" s="343"/>
      <c r="AJ56" s="574"/>
    </row>
    <row r="57" spans="1:38" x14ac:dyDescent="0.2">
      <c r="B57" s="571" t="s">
        <v>75</v>
      </c>
      <c r="C57" s="572"/>
      <c r="D57" s="572"/>
      <c r="E57" s="572"/>
      <c r="F57" s="572"/>
      <c r="G57" s="572"/>
      <c r="H57" s="572"/>
      <c r="I57" s="572"/>
      <c r="J57" s="572"/>
      <c r="K57" s="572"/>
      <c r="L57" s="572"/>
      <c r="M57" s="572"/>
      <c r="N57" s="572"/>
      <c r="O57" s="572"/>
      <c r="P57" s="572"/>
      <c r="Q57" s="572"/>
      <c r="R57" s="572"/>
      <c r="S57" s="572"/>
      <c r="T57" s="573"/>
      <c r="U57" s="152"/>
      <c r="V57" s="343">
        <f>Antrag!V53</f>
        <v>0</v>
      </c>
      <c r="W57" s="343"/>
      <c r="X57" s="343"/>
      <c r="Y57" s="343"/>
      <c r="Z57" s="343"/>
      <c r="AA57" s="343"/>
      <c r="AB57" s="574"/>
      <c r="AC57" s="152"/>
      <c r="AD57" s="343"/>
      <c r="AE57" s="343"/>
      <c r="AF57" s="343"/>
      <c r="AG57" s="343"/>
      <c r="AH57" s="343"/>
      <c r="AI57" s="343"/>
      <c r="AJ57" s="574"/>
    </row>
    <row r="58" spans="1:38" x14ac:dyDescent="0.2">
      <c r="B58" s="571" t="s">
        <v>12</v>
      </c>
      <c r="C58" s="572"/>
      <c r="D58" s="572"/>
      <c r="E58" s="572"/>
      <c r="F58" s="572"/>
      <c r="G58" s="572"/>
      <c r="H58" s="572"/>
      <c r="I58" s="572"/>
      <c r="J58" s="572"/>
      <c r="K58" s="572"/>
      <c r="L58" s="572"/>
      <c r="M58" s="572"/>
      <c r="N58" s="572"/>
      <c r="O58" s="572"/>
      <c r="P58" s="572"/>
      <c r="Q58" s="572"/>
      <c r="R58" s="572"/>
      <c r="S58" s="572"/>
      <c r="T58" s="573"/>
      <c r="U58" s="152"/>
      <c r="V58" s="343">
        <f>Antrag!V54</f>
        <v>0</v>
      </c>
      <c r="W58" s="343"/>
      <c r="X58" s="343"/>
      <c r="Y58" s="343"/>
      <c r="Z58" s="343"/>
      <c r="AA58" s="343"/>
      <c r="AB58" s="574"/>
      <c r="AC58" s="152"/>
      <c r="AD58" s="343"/>
      <c r="AE58" s="343"/>
      <c r="AF58" s="343"/>
      <c r="AG58" s="343"/>
      <c r="AH58" s="343"/>
      <c r="AI58" s="343"/>
      <c r="AJ58" s="574"/>
    </row>
    <row r="59" spans="1:38" ht="15" thickBot="1" x14ac:dyDescent="0.25">
      <c r="B59" s="575" t="s">
        <v>13</v>
      </c>
      <c r="C59" s="576"/>
      <c r="D59" s="576"/>
      <c r="E59" s="576"/>
      <c r="F59" s="576"/>
      <c r="G59" s="576"/>
      <c r="H59" s="576"/>
      <c r="I59" s="576"/>
      <c r="J59" s="576"/>
      <c r="K59" s="576"/>
      <c r="L59" s="576"/>
      <c r="M59" s="576"/>
      <c r="N59" s="576"/>
      <c r="O59" s="576"/>
      <c r="P59" s="576"/>
      <c r="Q59" s="576"/>
      <c r="R59" s="576"/>
      <c r="S59" s="576"/>
      <c r="T59" s="577"/>
      <c r="U59" s="178"/>
      <c r="V59" s="578">
        <f>Antrag!V55</f>
        <v>0</v>
      </c>
      <c r="W59" s="578"/>
      <c r="X59" s="578"/>
      <c r="Y59" s="578"/>
      <c r="Z59" s="578"/>
      <c r="AA59" s="578"/>
      <c r="AB59" s="579"/>
      <c r="AC59" s="178"/>
      <c r="AD59" s="578"/>
      <c r="AE59" s="578"/>
      <c r="AF59" s="578"/>
      <c r="AG59" s="578"/>
      <c r="AH59" s="578"/>
      <c r="AI59" s="578"/>
      <c r="AJ59" s="579"/>
    </row>
    <row r="60" spans="1:38" ht="18.75" customHeight="1" thickTop="1" x14ac:dyDescent="0.2">
      <c r="A60" s="55"/>
      <c r="B60" s="399" t="s">
        <v>72</v>
      </c>
      <c r="C60" s="400"/>
      <c r="D60" s="400"/>
      <c r="E60" s="400"/>
      <c r="F60" s="400"/>
      <c r="G60" s="400"/>
      <c r="H60" s="400"/>
      <c r="I60" s="400"/>
      <c r="J60" s="400"/>
      <c r="K60" s="400"/>
      <c r="L60" s="400"/>
      <c r="M60" s="400"/>
      <c r="N60" s="400"/>
      <c r="O60" s="400"/>
      <c r="P60" s="400"/>
      <c r="Q60" s="400"/>
      <c r="R60" s="400"/>
      <c r="S60" s="400"/>
      <c r="T60" s="544"/>
      <c r="U60" s="179"/>
      <c r="V60" s="539">
        <f>V56+V57+V58+V59</f>
        <v>0</v>
      </c>
      <c r="W60" s="401"/>
      <c r="X60" s="401"/>
      <c r="Y60" s="401"/>
      <c r="Z60" s="401"/>
      <c r="AA60" s="401"/>
      <c r="AB60" s="540"/>
      <c r="AC60" s="179"/>
      <c r="AD60" s="539">
        <f>AD56+AD57+AD58+AD59</f>
        <v>0</v>
      </c>
      <c r="AE60" s="401"/>
      <c r="AF60" s="401"/>
      <c r="AG60" s="401"/>
      <c r="AH60" s="401"/>
      <c r="AI60" s="401"/>
      <c r="AJ60" s="540"/>
    </row>
    <row r="61" spans="1:38" s="198" customFormat="1" ht="15" customHeight="1" x14ac:dyDescent="0.25">
      <c r="A61" s="212"/>
      <c r="B61" s="556" t="str">
        <f>IF(AD51=AD60,"","Die Gesamtausgaben stimmen nicht mit der Finanzierung der Gesamtausgaben überein!")</f>
        <v/>
      </c>
      <c r="C61" s="556"/>
      <c r="D61" s="556"/>
      <c r="E61" s="556"/>
      <c r="F61" s="556"/>
      <c r="G61" s="556"/>
      <c r="H61" s="556"/>
      <c r="I61" s="556"/>
      <c r="J61" s="556"/>
      <c r="K61" s="556"/>
      <c r="L61" s="556"/>
      <c r="M61" s="556"/>
      <c r="N61" s="556"/>
      <c r="O61" s="556"/>
      <c r="P61" s="556"/>
      <c r="Q61" s="556"/>
      <c r="R61" s="556"/>
      <c r="S61" s="556"/>
      <c r="T61" s="556"/>
      <c r="U61" s="556"/>
      <c r="V61" s="556"/>
      <c r="W61" s="556"/>
      <c r="X61" s="556"/>
      <c r="Y61" s="556"/>
      <c r="Z61" s="556"/>
      <c r="AA61" s="556"/>
      <c r="AB61" s="556"/>
      <c r="AC61" s="556"/>
      <c r="AD61" s="556"/>
      <c r="AE61" s="556"/>
      <c r="AF61" s="556"/>
      <c r="AG61" s="556"/>
      <c r="AH61" s="556"/>
      <c r="AI61" s="556"/>
      <c r="AJ61" s="556"/>
      <c r="AL61" s="89"/>
    </row>
    <row r="62" spans="1:38" ht="8.25" customHeight="1" x14ac:dyDescent="0.2">
      <c r="A62" s="55"/>
      <c r="B62" s="177"/>
      <c r="C62" s="177"/>
      <c r="D62" s="177"/>
      <c r="E62" s="177"/>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c r="AI62" s="177"/>
      <c r="AJ62" s="177"/>
    </row>
    <row r="63" spans="1:38" ht="18.75" customHeight="1" x14ac:dyDescent="0.2">
      <c r="A63" s="55"/>
      <c r="B63" s="372" t="s">
        <v>93</v>
      </c>
      <c r="C63" s="373"/>
      <c r="D63" s="373"/>
      <c r="E63" s="373"/>
      <c r="F63" s="373"/>
      <c r="G63" s="373"/>
      <c r="H63" s="373"/>
      <c r="I63" s="373"/>
      <c r="J63" s="373"/>
      <c r="K63" s="373"/>
      <c r="L63" s="373"/>
      <c r="M63" s="373"/>
      <c r="N63" s="373"/>
      <c r="O63" s="550" t="s">
        <v>349</v>
      </c>
      <c r="P63" s="550"/>
      <c r="Q63" s="550"/>
      <c r="R63" s="550"/>
      <c r="S63" s="550"/>
      <c r="T63" s="550"/>
      <c r="U63" s="550"/>
      <c r="V63" s="550"/>
      <c r="W63" s="550"/>
      <c r="X63" s="550"/>
      <c r="Y63" s="550"/>
      <c r="Z63" s="550"/>
      <c r="AA63" s="550"/>
      <c r="AB63" s="550"/>
      <c r="AC63" s="550"/>
      <c r="AD63" s="550"/>
      <c r="AE63" s="550"/>
      <c r="AF63" s="550"/>
      <c r="AG63" s="550"/>
      <c r="AH63" s="550"/>
      <c r="AI63" s="550"/>
      <c r="AJ63" s="568"/>
    </row>
    <row r="64" spans="1:38" ht="18.75" customHeight="1" x14ac:dyDescent="0.2">
      <c r="A64" s="55"/>
      <c r="B64" s="374"/>
      <c r="C64" s="375"/>
      <c r="D64" s="375"/>
      <c r="E64" s="375"/>
      <c r="F64" s="375"/>
      <c r="G64" s="375"/>
      <c r="H64" s="375"/>
      <c r="I64" s="375"/>
      <c r="J64" s="375"/>
      <c r="K64" s="375"/>
      <c r="L64" s="375"/>
      <c r="M64" s="375"/>
      <c r="N64" s="375"/>
      <c r="O64" s="330"/>
      <c r="P64" s="330"/>
      <c r="Q64" s="330"/>
      <c r="R64" s="330"/>
      <c r="S64" s="330"/>
      <c r="T64" s="330"/>
      <c r="U64" s="330"/>
      <c r="V64" s="330"/>
      <c r="W64" s="330"/>
      <c r="X64" s="330"/>
      <c r="Y64" s="330"/>
      <c r="Z64" s="330"/>
      <c r="AA64" s="330"/>
      <c r="AB64" s="330"/>
      <c r="AC64" s="330"/>
      <c r="AD64" s="330"/>
      <c r="AE64" s="330"/>
      <c r="AF64" s="330"/>
      <c r="AG64" s="330"/>
      <c r="AH64" s="330"/>
      <c r="AI64" s="330"/>
      <c r="AJ64" s="569"/>
    </row>
    <row r="65" spans="1:73" ht="3.75" customHeight="1" x14ac:dyDescent="0.2">
      <c r="A65" s="55"/>
      <c r="B65" s="220"/>
      <c r="C65" s="220"/>
      <c r="D65" s="220"/>
      <c r="E65" s="220"/>
      <c r="F65" s="220"/>
      <c r="G65" s="220"/>
      <c r="H65" s="220"/>
      <c r="I65" s="220"/>
      <c r="J65" s="220"/>
      <c r="K65" s="220"/>
      <c r="L65" s="220"/>
      <c r="M65" s="220"/>
      <c r="N65" s="220"/>
      <c r="O65" s="201"/>
      <c r="P65" s="201"/>
      <c r="Q65" s="201"/>
      <c r="R65" s="201"/>
      <c r="S65" s="201"/>
      <c r="T65" s="201"/>
      <c r="U65" s="201"/>
      <c r="V65" s="201"/>
      <c r="W65" s="201"/>
      <c r="X65" s="201"/>
      <c r="Y65" s="201"/>
      <c r="Z65" s="201"/>
      <c r="AA65" s="201"/>
      <c r="AB65" s="201"/>
      <c r="AC65" s="201"/>
      <c r="AD65" s="201"/>
      <c r="AE65" s="201"/>
      <c r="AF65" s="201"/>
      <c r="AG65" s="201"/>
      <c r="AH65" s="201"/>
      <c r="AI65" s="201"/>
      <c r="AJ65" s="201"/>
    </row>
    <row r="66" spans="1:73" ht="18.75" customHeight="1" x14ac:dyDescent="0.2">
      <c r="A66" s="55"/>
      <c r="B66" s="372" t="s">
        <v>94</v>
      </c>
      <c r="C66" s="373"/>
      <c r="D66" s="373"/>
      <c r="E66" s="373"/>
      <c r="F66" s="373"/>
      <c r="G66" s="373"/>
      <c r="H66" s="373"/>
      <c r="I66" s="373"/>
      <c r="J66" s="373"/>
      <c r="K66" s="373"/>
      <c r="L66" s="373"/>
      <c r="M66" s="373"/>
      <c r="N66" s="373"/>
      <c r="O66" s="550" t="s">
        <v>350</v>
      </c>
      <c r="P66" s="550"/>
      <c r="Q66" s="550"/>
      <c r="R66" s="550"/>
      <c r="S66" s="550"/>
      <c r="T66" s="550"/>
      <c r="U66" s="550"/>
      <c r="V66" s="550"/>
      <c r="W66" s="550"/>
      <c r="X66" s="550"/>
      <c r="Y66" s="550"/>
      <c r="Z66" s="550"/>
      <c r="AA66" s="550"/>
      <c r="AB66" s="550"/>
      <c r="AC66" s="550"/>
      <c r="AD66" s="550"/>
      <c r="AE66" s="550"/>
      <c r="AF66" s="550"/>
      <c r="AG66" s="550"/>
      <c r="AH66" s="550"/>
      <c r="AI66" s="550"/>
      <c r="AJ66" s="568"/>
    </row>
    <row r="67" spans="1:73" ht="18.75" customHeight="1" x14ac:dyDescent="0.2">
      <c r="A67" s="55"/>
      <c r="B67" s="376"/>
      <c r="C67" s="377"/>
      <c r="D67" s="377"/>
      <c r="E67" s="377"/>
      <c r="F67" s="377"/>
      <c r="G67" s="377"/>
      <c r="H67" s="377"/>
      <c r="I67" s="377"/>
      <c r="J67" s="377"/>
      <c r="K67" s="377"/>
      <c r="L67" s="377"/>
      <c r="M67" s="377"/>
      <c r="N67" s="377"/>
      <c r="O67" s="333"/>
      <c r="P67" s="333"/>
      <c r="Q67" s="333"/>
      <c r="R67" s="333"/>
      <c r="S67" s="333"/>
      <c r="T67" s="333"/>
      <c r="U67" s="333"/>
      <c r="V67" s="333"/>
      <c r="W67" s="333"/>
      <c r="X67" s="333"/>
      <c r="Y67" s="333"/>
      <c r="Z67" s="333"/>
      <c r="AA67" s="333"/>
      <c r="AB67" s="333"/>
      <c r="AC67" s="333"/>
      <c r="AD67" s="333"/>
      <c r="AE67" s="333"/>
      <c r="AF67" s="333"/>
      <c r="AG67" s="333"/>
      <c r="AH67" s="333"/>
      <c r="AI67" s="333"/>
      <c r="AJ67" s="570"/>
    </row>
    <row r="68" spans="1:73" ht="7.5" customHeight="1" x14ac:dyDescent="0.2">
      <c r="A68" s="55"/>
      <c r="B68" s="147"/>
      <c r="C68" s="147"/>
      <c r="D68" s="147"/>
      <c r="E68" s="147"/>
      <c r="F68" s="147"/>
      <c r="G68" s="147"/>
      <c r="H68" s="147"/>
      <c r="I68" s="147"/>
      <c r="J68" s="147"/>
      <c r="K68" s="147"/>
      <c r="L68" s="147"/>
      <c r="M68" s="147"/>
      <c r="N68" s="147"/>
      <c r="O68" s="95"/>
      <c r="P68" s="95"/>
      <c r="Q68" s="95"/>
      <c r="R68" s="95"/>
      <c r="S68" s="95"/>
      <c r="T68" s="95"/>
      <c r="U68" s="95"/>
      <c r="V68" s="95"/>
      <c r="W68" s="95"/>
      <c r="X68" s="95"/>
      <c r="Y68" s="95"/>
      <c r="Z68" s="95"/>
      <c r="AA68" s="95"/>
      <c r="AB68" s="95"/>
      <c r="AC68" s="95"/>
      <c r="AD68" s="95"/>
      <c r="AE68" s="95"/>
      <c r="AF68" s="95"/>
      <c r="AG68" s="95"/>
      <c r="AH68" s="95"/>
      <c r="AI68" s="95"/>
      <c r="AJ68" s="95"/>
    </row>
    <row r="69" spans="1:73" ht="18.75" customHeight="1" x14ac:dyDescent="0.2">
      <c r="A69" s="538" t="s">
        <v>247</v>
      </c>
      <c r="B69" s="538"/>
      <c r="C69" s="538"/>
      <c r="D69" s="538"/>
      <c r="E69" s="538"/>
      <c r="F69" s="538"/>
      <c r="G69" s="538"/>
      <c r="H69" s="538"/>
      <c r="I69" s="538"/>
      <c r="J69" s="538"/>
      <c r="K69" s="538"/>
      <c r="L69" s="538"/>
      <c r="M69" s="538"/>
      <c r="N69" s="538"/>
      <c r="O69" s="538"/>
      <c r="P69" s="538"/>
      <c r="Q69" s="538"/>
      <c r="R69" s="538"/>
      <c r="S69" s="538"/>
      <c r="T69" s="538"/>
      <c r="U69" s="538"/>
      <c r="V69" s="538"/>
      <c r="W69" s="538"/>
      <c r="X69" s="538"/>
      <c r="Y69" s="538"/>
      <c r="Z69" s="538"/>
      <c r="AA69" s="538"/>
      <c r="AB69" s="538"/>
      <c r="AC69" s="538"/>
      <c r="AD69" s="538"/>
      <c r="AE69" s="538"/>
      <c r="AF69" s="538"/>
      <c r="AG69" s="538"/>
      <c r="AH69" s="538"/>
      <c r="AI69" s="538"/>
      <c r="AJ69" s="538"/>
      <c r="AK69" s="538"/>
    </row>
    <row r="70" spans="1:73" ht="15.75" customHeight="1" x14ac:dyDescent="0.25">
      <c r="A70" s="55"/>
      <c r="B70" s="557" t="s">
        <v>231</v>
      </c>
      <c r="C70" s="558"/>
      <c r="D70" s="558"/>
      <c r="E70" s="558"/>
      <c r="F70" s="558"/>
      <c r="G70" s="558"/>
      <c r="H70" s="558"/>
      <c r="I70" s="558"/>
      <c r="J70" s="558"/>
      <c r="K70" s="558"/>
      <c r="L70" s="558"/>
      <c r="M70" s="558"/>
      <c r="N70" s="558"/>
      <c r="O70" s="558"/>
      <c r="P70" s="558"/>
      <c r="Q70" s="558"/>
      <c r="R70" s="558"/>
      <c r="S70" s="558"/>
      <c r="T70" s="558"/>
      <c r="U70" s="169"/>
      <c r="V70" s="97"/>
      <c r="W70" s="97"/>
      <c r="X70" s="97"/>
      <c r="Y70" s="97"/>
      <c r="Z70" s="97"/>
      <c r="AA70" s="97"/>
      <c r="AB70" s="97"/>
      <c r="AC70" s="169"/>
      <c r="AD70" s="588">
        <f>IF(Mittelabruf!V36+Mittelabruf!AC36=0,0,Mittelabruf!V36+Mittelabruf!AC36)</f>
        <v>0</v>
      </c>
      <c r="AE70" s="588"/>
      <c r="AF70" s="588"/>
      <c r="AG70" s="588"/>
      <c r="AH70" s="588"/>
      <c r="AI70" s="588"/>
      <c r="AJ70" s="589"/>
    </row>
    <row r="71" spans="1:73" ht="15.75" customHeight="1" x14ac:dyDescent="0.25">
      <c r="A71" s="55"/>
      <c r="B71" s="378" t="s">
        <v>243</v>
      </c>
      <c r="C71" s="379"/>
      <c r="D71" s="379"/>
      <c r="E71" s="379"/>
      <c r="F71" s="379"/>
      <c r="G71" s="379"/>
      <c r="H71" s="379"/>
      <c r="I71" s="379"/>
      <c r="J71" s="379"/>
      <c r="K71" s="379"/>
      <c r="L71" s="379"/>
      <c r="M71" s="379"/>
      <c r="N71" s="379"/>
      <c r="O71" s="379"/>
      <c r="P71" s="379"/>
      <c r="Q71" s="379"/>
      <c r="R71" s="379"/>
      <c r="S71" s="379"/>
      <c r="T71" s="379"/>
      <c r="U71" s="172"/>
      <c r="V71" s="55"/>
      <c r="W71" s="55"/>
      <c r="X71" s="55"/>
      <c r="Y71" s="55"/>
      <c r="Z71" s="55"/>
      <c r="AA71" s="55"/>
      <c r="AB71" s="55"/>
      <c r="AC71" s="172"/>
      <c r="AD71" s="343"/>
      <c r="AE71" s="343"/>
      <c r="AF71" s="343"/>
      <c r="AG71" s="343"/>
      <c r="AH71" s="343"/>
      <c r="AI71" s="343"/>
      <c r="AJ71" s="574"/>
    </row>
    <row r="72" spans="1:73" ht="15.75" customHeight="1" x14ac:dyDescent="0.25">
      <c r="A72" s="55"/>
      <c r="B72" s="387" t="s">
        <v>232</v>
      </c>
      <c r="C72" s="388"/>
      <c r="D72" s="388"/>
      <c r="E72" s="388"/>
      <c r="F72" s="388"/>
      <c r="G72" s="388"/>
      <c r="H72" s="388"/>
      <c r="I72" s="388"/>
      <c r="J72" s="388"/>
      <c r="K72" s="388"/>
      <c r="L72" s="388"/>
      <c r="M72" s="388"/>
      <c r="N72" s="388"/>
      <c r="O72" s="388"/>
      <c r="P72" s="388"/>
      <c r="Q72" s="388"/>
      <c r="R72" s="388"/>
      <c r="S72" s="388"/>
      <c r="T72" s="388"/>
      <c r="U72" s="170"/>
      <c r="V72" s="170"/>
      <c r="W72" s="170"/>
      <c r="X72" s="170"/>
      <c r="Y72" s="170"/>
      <c r="Z72" s="170"/>
      <c r="AA72" s="170"/>
      <c r="AB72" s="170"/>
      <c r="AC72" s="170"/>
      <c r="AD72" s="590">
        <f>IF(AD70-AD59&lt;0,0,AD70-AD59-AD71)</f>
        <v>0</v>
      </c>
      <c r="AE72" s="590"/>
      <c r="AF72" s="590"/>
      <c r="AG72" s="590"/>
      <c r="AH72" s="590"/>
      <c r="AI72" s="590"/>
      <c r="AJ72" s="591"/>
    </row>
    <row r="73" spans="1:73" ht="8.25" customHeight="1" x14ac:dyDescent="0.25">
      <c r="A73" s="55"/>
      <c r="B73" s="171"/>
      <c r="C73" s="171"/>
      <c r="D73" s="171"/>
      <c r="E73" s="171"/>
      <c r="F73" s="171"/>
      <c r="G73" s="171"/>
      <c r="H73" s="171"/>
      <c r="I73" s="171"/>
      <c r="J73" s="171"/>
      <c r="K73" s="171"/>
      <c r="L73" s="171"/>
      <c r="M73" s="171"/>
      <c r="N73" s="171"/>
      <c r="O73" s="171"/>
      <c r="P73" s="171"/>
      <c r="Q73" s="171"/>
      <c r="R73" s="171"/>
      <c r="S73" s="171"/>
      <c r="T73" s="171"/>
      <c r="U73" s="172"/>
      <c r="V73" s="172"/>
      <c r="W73" s="172"/>
      <c r="X73" s="172"/>
      <c r="Y73" s="172"/>
      <c r="Z73" s="172"/>
      <c r="AA73" s="172"/>
      <c r="AB73" s="172"/>
      <c r="AC73" s="172"/>
      <c r="AD73" s="92"/>
      <c r="AE73" s="92"/>
      <c r="AF73" s="92"/>
      <c r="AG73" s="92"/>
      <c r="AH73" s="92"/>
      <c r="AI73" s="92"/>
      <c r="AJ73" s="92"/>
    </row>
    <row r="74" spans="1:73" ht="16.5" customHeight="1" x14ac:dyDescent="0.2">
      <c r="A74" s="55"/>
      <c r="B74" s="372" t="s">
        <v>249</v>
      </c>
      <c r="C74" s="373"/>
      <c r="D74" s="373"/>
      <c r="E74" s="373"/>
      <c r="F74" s="373"/>
      <c r="G74" s="373"/>
      <c r="H74" s="373"/>
      <c r="I74" s="373"/>
      <c r="J74" s="373"/>
      <c r="K74" s="373"/>
      <c r="L74" s="373"/>
      <c r="M74" s="373"/>
      <c r="N74" s="373"/>
      <c r="O74" s="373"/>
      <c r="P74" s="373"/>
      <c r="Q74" s="592" t="s">
        <v>234</v>
      </c>
      <c r="R74" s="592"/>
      <c r="S74" s="592"/>
      <c r="T74" s="592"/>
      <c r="U74" s="592"/>
      <c r="V74" s="592"/>
      <c r="W74" s="592"/>
      <c r="X74" s="592"/>
      <c r="Y74" s="584" t="s">
        <v>235</v>
      </c>
      <c r="Z74" s="584"/>
      <c r="AA74" s="584"/>
      <c r="AB74" s="584"/>
      <c r="AC74" s="584"/>
      <c r="AD74" s="584"/>
      <c r="AE74" s="584"/>
      <c r="AF74" s="584"/>
      <c r="AG74" s="584"/>
      <c r="AH74" s="584"/>
      <c r="AI74" s="584"/>
      <c r="AJ74" s="585"/>
    </row>
    <row r="75" spans="1:73" ht="16.5" customHeight="1" x14ac:dyDescent="0.2">
      <c r="A75" s="55"/>
      <c r="B75" s="374"/>
      <c r="C75" s="375"/>
      <c r="D75" s="375"/>
      <c r="E75" s="375"/>
      <c r="F75" s="375"/>
      <c r="G75" s="375"/>
      <c r="H75" s="375"/>
      <c r="I75" s="375"/>
      <c r="J75" s="375"/>
      <c r="K75" s="375"/>
      <c r="L75" s="375"/>
      <c r="M75" s="375"/>
      <c r="N75" s="375"/>
      <c r="O75" s="375"/>
      <c r="P75" s="375"/>
      <c r="Q75" s="537" t="s">
        <v>236</v>
      </c>
      <c r="R75" s="537"/>
      <c r="S75" s="537"/>
      <c r="T75" s="537"/>
      <c r="U75" s="537"/>
      <c r="V75" s="537"/>
      <c r="W75" s="537"/>
      <c r="X75" s="537"/>
      <c r="Y75" s="572" t="s">
        <v>237</v>
      </c>
      <c r="Z75" s="572"/>
      <c r="AA75" s="572"/>
      <c r="AB75" s="572"/>
      <c r="AC75" s="572"/>
      <c r="AD75" s="572"/>
      <c r="AE75" s="572"/>
      <c r="AF75" s="572"/>
      <c r="AG75" s="572"/>
      <c r="AH75" s="572"/>
      <c r="AI75" s="572"/>
      <c r="AJ75" s="573"/>
    </row>
    <row r="76" spans="1:73" ht="16.5" customHeight="1" x14ac:dyDescent="0.2">
      <c r="A76" s="55"/>
      <c r="B76" s="374"/>
      <c r="C76" s="375"/>
      <c r="D76" s="375"/>
      <c r="E76" s="375"/>
      <c r="F76" s="375"/>
      <c r="G76" s="375"/>
      <c r="H76" s="375"/>
      <c r="I76" s="375"/>
      <c r="J76" s="375"/>
      <c r="K76" s="375"/>
      <c r="L76" s="375"/>
      <c r="M76" s="375"/>
      <c r="N76" s="375"/>
      <c r="O76" s="375"/>
      <c r="P76" s="375"/>
      <c r="Q76" s="537" t="s">
        <v>238</v>
      </c>
      <c r="R76" s="537"/>
      <c r="S76" s="537"/>
      <c r="T76" s="537"/>
      <c r="U76" s="537"/>
      <c r="V76" s="537"/>
      <c r="W76" s="537"/>
      <c r="X76" s="537"/>
      <c r="Y76" s="572" t="s">
        <v>239</v>
      </c>
      <c r="Z76" s="572"/>
      <c r="AA76" s="572"/>
      <c r="AB76" s="572"/>
      <c r="AC76" s="572"/>
      <c r="AD76" s="572"/>
      <c r="AE76" s="572"/>
      <c r="AF76" s="572"/>
      <c r="AG76" s="572"/>
      <c r="AH76" s="572"/>
      <c r="AI76" s="572"/>
      <c r="AJ76" s="573"/>
    </row>
    <row r="77" spans="1:73" ht="16.5" customHeight="1" x14ac:dyDescent="0.2">
      <c r="B77" s="374"/>
      <c r="C77" s="375"/>
      <c r="D77" s="375"/>
      <c r="E77" s="375"/>
      <c r="F77" s="375"/>
      <c r="G77" s="375"/>
      <c r="H77" s="375"/>
      <c r="I77" s="375"/>
      <c r="J77" s="375"/>
      <c r="K77" s="375"/>
      <c r="L77" s="375"/>
      <c r="M77" s="375"/>
      <c r="N77" s="375"/>
      <c r="O77" s="375"/>
      <c r="P77" s="375"/>
      <c r="Q77" s="537" t="s">
        <v>240</v>
      </c>
      <c r="R77" s="537"/>
      <c r="S77" s="537"/>
      <c r="T77" s="537"/>
      <c r="U77" s="537"/>
      <c r="V77" s="537"/>
      <c r="W77" s="537"/>
      <c r="X77" s="537"/>
      <c r="Y77" s="572" t="s">
        <v>241</v>
      </c>
      <c r="Z77" s="572"/>
      <c r="AA77" s="572"/>
      <c r="AB77" s="572"/>
      <c r="AC77" s="572"/>
      <c r="AD77" s="572"/>
      <c r="AE77" s="572"/>
      <c r="AF77" s="572"/>
      <c r="AG77" s="572"/>
      <c r="AH77" s="572"/>
      <c r="AI77" s="572"/>
      <c r="AJ77" s="573"/>
    </row>
    <row r="78" spans="1:73" ht="16.5" customHeight="1" x14ac:dyDescent="0.2">
      <c r="B78" s="376"/>
      <c r="C78" s="377"/>
      <c r="D78" s="377"/>
      <c r="E78" s="377"/>
      <c r="F78" s="377"/>
      <c r="G78" s="377"/>
      <c r="H78" s="377"/>
      <c r="I78" s="377"/>
      <c r="J78" s="377"/>
      <c r="K78" s="377"/>
      <c r="L78" s="377"/>
      <c r="M78" s="377"/>
      <c r="N78" s="377"/>
      <c r="O78" s="377"/>
      <c r="P78" s="377"/>
      <c r="Q78" s="586" t="s">
        <v>242</v>
      </c>
      <c r="R78" s="586"/>
      <c r="S78" s="586"/>
      <c r="T78" s="586"/>
      <c r="U78" s="586"/>
      <c r="V78" s="586"/>
      <c r="W78" s="586"/>
      <c r="X78" s="586"/>
      <c r="Y78" s="400" t="str">
        <f>"4007017810 "&amp;O23</f>
        <v xml:space="preserve">4007017810 </v>
      </c>
      <c r="Z78" s="400"/>
      <c r="AA78" s="400"/>
      <c r="AB78" s="400"/>
      <c r="AC78" s="400"/>
      <c r="AD78" s="400"/>
      <c r="AE78" s="400"/>
      <c r="AF78" s="400"/>
      <c r="AG78" s="400"/>
      <c r="AH78" s="400"/>
      <c r="AI78" s="400"/>
      <c r="AJ78" s="544"/>
      <c r="AM78" s="147"/>
      <c r="AN78" s="147"/>
      <c r="AO78" s="147"/>
      <c r="AP78" s="147"/>
      <c r="AQ78" s="147"/>
      <c r="AR78" s="147"/>
      <c r="AS78" s="147"/>
      <c r="AT78" s="147"/>
      <c r="AU78" s="147"/>
      <c r="AV78" s="147"/>
      <c r="AW78" s="147"/>
      <c r="AX78" s="147"/>
      <c r="AY78" s="147"/>
      <c r="AZ78" s="147"/>
      <c r="BA78" s="147"/>
      <c r="BB78" s="174"/>
      <c r="BC78" s="174"/>
      <c r="BD78" s="174"/>
      <c r="BE78" s="174"/>
      <c r="BF78" s="174"/>
      <c r="BG78" s="174"/>
      <c r="BH78" s="174"/>
      <c r="BI78" s="174"/>
      <c r="BJ78" s="175"/>
      <c r="BK78" s="175"/>
      <c r="BL78" s="175"/>
      <c r="BM78" s="175"/>
      <c r="BN78" s="175"/>
      <c r="BO78" s="175"/>
      <c r="BP78" s="175"/>
      <c r="BQ78" s="175"/>
      <c r="BR78" s="175"/>
      <c r="BS78" s="175"/>
      <c r="BT78" s="175"/>
      <c r="BU78" s="175"/>
    </row>
    <row r="79" spans="1:73" ht="12" customHeight="1" x14ac:dyDescent="0.2">
      <c r="AM79" s="147"/>
      <c r="AN79" s="147"/>
      <c r="AO79" s="147"/>
      <c r="AP79" s="147"/>
      <c r="AQ79" s="147"/>
      <c r="AR79" s="147"/>
      <c r="AS79" s="147"/>
      <c r="AT79" s="147"/>
      <c r="AU79" s="147"/>
      <c r="AV79" s="147"/>
      <c r="AW79" s="147"/>
      <c r="AX79" s="147"/>
      <c r="AY79" s="147"/>
      <c r="AZ79" s="147"/>
      <c r="BA79" s="147"/>
      <c r="BB79" s="174"/>
      <c r="BC79" s="174"/>
      <c r="BD79" s="174"/>
      <c r="BE79" s="174"/>
      <c r="BF79" s="174"/>
      <c r="BG79" s="174"/>
      <c r="BH79" s="174"/>
      <c r="BI79" s="174"/>
      <c r="BJ79" s="175"/>
      <c r="BK79" s="175"/>
      <c r="BL79" s="175"/>
      <c r="BM79" s="175"/>
      <c r="BN79" s="175"/>
      <c r="BO79" s="175"/>
      <c r="BP79" s="175"/>
      <c r="BQ79" s="175"/>
      <c r="BR79" s="175"/>
      <c r="BS79" s="175"/>
      <c r="BT79" s="175"/>
      <c r="BU79" s="175"/>
    </row>
    <row r="80" spans="1:73" ht="15" x14ac:dyDescent="0.25">
      <c r="A80" s="304" t="str">
        <f>IF($O$32="","",$O$32)</f>
        <v/>
      </c>
      <c r="B80" s="185"/>
      <c r="C80" s="185"/>
      <c r="D80" s="185"/>
      <c r="E80" s="185"/>
      <c r="F80" s="185"/>
      <c r="G80" s="185"/>
      <c r="H80" s="185"/>
      <c r="I80" s="185"/>
      <c r="J80" s="185"/>
      <c r="K80" s="185"/>
      <c r="L80" s="185"/>
      <c r="M80" s="185"/>
      <c r="N80" s="185"/>
      <c r="O80" s="185"/>
      <c r="P80" s="185"/>
      <c r="Q80" s="185"/>
      <c r="R80" s="185"/>
      <c r="S80" s="185"/>
      <c r="T80" s="185"/>
      <c r="U80" s="185"/>
      <c r="V80" s="185"/>
      <c r="W80" s="185"/>
      <c r="X80" s="185"/>
      <c r="Y80" s="185"/>
      <c r="Z80" s="185"/>
      <c r="AA80" s="185"/>
      <c r="AB80" s="185"/>
      <c r="AC80" s="185"/>
      <c r="AD80" s="185"/>
      <c r="AE80" s="185"/>
      <c r="AF80" s="185"/>
      <c r="AG80" s="185"/>
      <c r="AH80" s="185"/>
      <c r="AI80" s="185"/>
      <c r="AJ80" s="185"/>
      <c r="AK80" s="186"/>
    </row>
    <row r="81" spans="1:37" ht="18.75" customHeight="1" x14ac:dyDescent="0.25">
      <c r="A81" s="305" t="str">
        <f>IF($O$21="","",$O$21)</f>
        <v/>
      </c>
      <c r="B81" s="187"/>
      <c r="C81" s="187"/>
      <c r="D81" s="187"/>
      <c r="E81" s="187"/>
      <c r="F81" s="187"/>
      <c r="G81" s="187"/>
      <c r="H81" s="187"/>
      <c r="I81" s="187"/>
      <c r="J81" s="187"/>
      <c r="K81" s="187"/>
      <c r="L81" s="187"/>
      <c r="M81" s="187"/>
      <c r="N81" s="187"/>
      <c r="O81" s="187"/>
      <c r="P81" s="187"/>
      <c r="Q81" s="187"/>
      <c r="R81" s="187"/>
      <c r="S81" s="187"/>
      <c r="T81" s="187"/>
      <c r="U81" s="187"/>
      <c r="V81" s="187"/>
      <c r="W81" s="187"/>
      <c r="X81" s="187"/>
      <c r="Y81" s="187"/>
      <c r="Z81" s="187"/>
      <c r="AA81" s="187"/>
      <c r="AB81" s="187"/>
      <c r="AC81" s="187"/>
      <c r="AD81" s="187"/>
      <c r="AE81" s="187"/>
      <c r="AF81" s="187"/>
      <c r="AG81" s="187"/>
      <c r="AH81" s="187"/>
      <c r="AI81" s="187"/>
      <c r="AJ81" s="187"/>
      <c r="AK81" s="188"/>
    </row>
    <row r="82" spans="1:37" ht="18.75" customHeight="1" x14ac:dyDescent="0.25">
      <c r="A82" s="306" t="str">
        <f>IF($O$23="","",$O$23)</f>
        <v/>
      </c>
      <c r="B82" s="189"/>
      <c r="C82" s="190"/>
      <c r="D82" s="190"/>
      <c r="E82" s="190"/>
      <c r="F82" s="190"/>
      <c r="G82" s="190"/>
      <c r="H82" s="190"/>
      <c r="I82" s="190"/>
      <c r="J82" s="190"/>
      <c r="K82" s="190"/>
      <c r="L82" s="190"/>
      <c r="M82" s="190"/>
      <c r="N82" s="190"/>
      <c r="O82" s="190"/>
      <c r="P82" s="190"/>
      <c r="Q82" s="190"/>
      <c r="R82" s="190"/>
      <c r="S82" s="190"/>
      <c r="T82" s="190"/>
      <c r="U82" s="190"/>
      <c r="V82" s="190"/>
      <c r="W82" s="190"/>
      <c r="X82" s="190"/>
      <c r="Y82" s="190"/>
      <c r="Z82" s="190"/>
      <c r="AA82" s="190"/>
      <c r="AB82" s="190"/>
      <c r="AC82" s="190"/>
      <c r="AD82" s="190"/>
      <c r="AE82" s="190"/>
      <c r="AF82" s="190"/>
      <c r="AG82" s="190"/>
      <c r="AH82" s="190"/>
      <c r="AI82" s="190"/>
      <c r="AJ82" s="190"/>
      <c r="AK82" s="191"/>
    </row>
    <row r="84" spans="1:37" ht="18.75" customHeight="1" x14ac:dyDescent="0.2">
      <c r="A84" s="538" t="s">
        <v>248</v>
      </c>
      <c r="B84" s="538"/>
      <c r="C84" s="538"/>
      <c r="D84" s="538"/>
      <c r="E84" s="538"/>
      <c r="F84" s="538"/>
      <c r="G84" s="538"/>
      <c r="H84" s="538"/>
      <c r="I84" s="538"/>
      <c r="J84" s="538"/>
      <c r="K84" s="538"/>
      <c r="L84" s="538"/>
      <c r="M84" s="538"/>
      <c r="N84" s="538"/>
      <c r="O84" s="538"/>
      <c r="P84" s="538"/>
      <c r="Q84" s="538"/>
      <c r="R84" s="538"/>
      <c r="S84" s="538"/>
      <c r="T84" s="538"/>
      <c r="U84" s="538"/>
      <c r="V84" s="538"/>
      <c r="W84" s="538"/>
      <c r="X84" s="538"/>
      <c r="Y84" s="538"/>
      <c r="Z84" s="538"/>
      <c r="AA84" s="538"/>
      <c r="AB84" s="538"/>
      <c r="AC84" s="538"/>
      <c r="AD84" s="538"/>
      <c r="AE84" s="538"/>
      <c r="AF84" s="538"/>
      <c r="AG84" s="538"/>
      <c r="AH84" s="538"/>
      <c r="AI84" s="538"/>
      <c r="AJ84" s="538"/>
      <c r="AK84" s="538"/>
    </row>
    <row r="85" spans="1:37" ht="6.75" customHeight="1" x14ac:dyDescent="0.2"/>
    <row r="86" spans="1:37" ht="23.25" customHeight="1" x14ac:dyDescent="0.2">
      <c r="B86" s="137" t="s">
        <v>47</v>
      </c>
      <c r="AJ86" s="205"/>
    </row>
    <row r="87" spans="1:37" ht="5.25" customHeight="1" x14ac:dyDescent="0.2">
      <c r="B87" s="137"/>
      <c r="AG87" s="205"/>
      <c r="AI87" s="193"/>
      <c r="AJ87" s="205"/>
    </row>
    <row r="88" spans="1:37" ht="15.6" customHeight="1" x14ac:dyDescent="0.2">
      <c r="B88" s="46" t="s">
        <v>48</v>
      </c>
      <c r="C88" s="581" t="s">
        <v>132</v>
      </c>
      <c r="D88" s="581"/>
      <c r="E88" s="581"/>
      <c r="F88" s="581"/>
      <c r="G88" s="581"/>
      <c r="H88" s="581"/>
      <c r="I88" s="581"/>
      <c r="J88" s="581"/>
      <c r="K88" s="581"/>
      <c r="L88" s="581"/>
      <c r="M88" s="581"/>
      <c r="N88" s="581"/>
      <c r="O88" s="581"/>
      <c r="P88" s="581"/>
      <c r="Q88" s="581"/>
      <c r="R88" s="581"/>
      <c r="S88" s="581"/>
      <c r="T88" s="581"/>
      <c r="U88" s="581"/>
      <c r="V88" s="581"/>
      <c r="W88" s="581"/>
      <c r="X88" s="581"/>
      <c r="Y88" s="581"/>
      <c r="Z88" s="581"/>
      <c r="AA88" s="581"/>
      <c r="AB88" s="581"/>
      <c r="AC88" s="581"/>
      <c r="AD88" s="581"/>
      <c r="AE88" s="581"/>
      <c r="AF88" s="204"/>
      <c r="AG88" s="233"/>
      <c r="AH88" s="209" t="s">
        <v>41</v>
      </c>
      <c r="AI88" s="233"/>
      <c r="AJ88" s="210" t="s">
        <v>42</v>
      </c>
      <c r="AK88" s="75"/>
    </row>
    <row r="89" spans="1:37" ht="12.75" customHeight="1" x14ac:dyDescent="0.2">
      <c r="B89" s="46"/>
      <c r="C89" s="582" t="s">
        <v>244</v>
      </c>
      <c r="D89" s="582"/>
      <c r="E89" s="582"/>
      <c r="F89" s="582"/>
      <c r="G89" s="582"/>
      <c r="H89" s="582"/>
      <c r="I89" s="582"/>
      <c r="J89" s="582"/>
      <c r="K89" s="582"/>
      <c r="L89" s="582"/>
      <c r="M89" s="582"/>
      <c r="N89" s="582"/>
      <c r="O89" s="582"/>
      <c r="P89" s="582"/>
      <c r="Q89" s="582"/>
      <c r="R89" s="582"/>
      <c r="S89" s="582"/>
      <c r="T89" s="582"/>
      <c r="U89" s="582"/>
      <c r="V89" s="582"/>
      <c r="W89" s="582"/>
      <c r="X89" s="582"/>
      <c r="Y89" s="582"/>
      <c r="Z89" s="582"/>
      <c r="AA89" s="582"/>
      <c r="AB89" s="582"/>
      <c r="AC89" s="582"/>
      <c r="AD89" s="582"/>
      <c r="AE89" s="582"/>
      <c r="AF89" s="208"/>
      <c r="AG89" s="234"/>
      <c r="AH89" s="208"/>
      <c r="AI89" s="234"/>
      <c r="AJ89" s="55"/>
      <c r="AK89" s="192"/>
    </row>
    <row r="90" spans="1:37" ht="3.75" customHeight="1" x14ac:dyDescent="0.2">
      <c r="B90" s="46"/>
      <c r="C90" s="202"/>
      <c r="D90" s="202"/>
      <c r="E90" s="202"/>
      <c r="F90" s="202"/>
      <c r="G90" s="202"/>
      <c r="H90" s="202"/>
      <c r="I90" s="202"/>
      <c r="J90" s="202"/>
      <c r="K90" s="202"/>
      <c r="L90" s="202"/>
      <c r="M90" s="202"/>
      <c r="N90" s="202"/>
      <c r="O90" s="202"/>
      <c r="P90" s="202"/>
      <c r="Q90" s="202"/>
      <c r="R90" s="202"/>
      <c r="S90" s="202"/>
      <c r="T90" s="202"/>
      <c r="U90" s="202"/>
      <c r="V90" s="202"/>
      <c r="W90" s="202"/>
      <c r="X90" s="202"/>
      <c r="Y90" s="202"/>
      <c r="Z90" s="202"/>
      <c r="AA90" s="202"/>
      <c r="AB90" s="202"/>
      <c r="AC90" s="202"/>
      <c r="AD90" s="202"/>
      <c r="AE90" s="202"/>
      <c r="AF90" s="208"/>
      <c r="AG90" s="235"/>
      <c r="AH90" s="208"/>
      <c r="AI90" s="235"/>
      <c r="AJ90" s="55"/>
      <c r="AK90" s="198"/>
    </row>
    <row r="91" spans="1:37" ht="14.25" customHeight="1" x14ac:dyDescent="0.2">
      <c r="B91" s="46" t="s">
        <v>48</v>
      </c>
      <c r="C91" s="137" t="s">
        <v>262</v>
      </c>
      <c r="AF91" s="206"/>
      <c r="AG91" s="233"/>
      <c r="AH91" s="209" t="s">
        <v>41</v>
      </c>
      <c r="AI91" s="233"/>
      <c r="AJ91" s="210" t="s">
        <v>42</v>
      </c>
      <c r="AK91" s="93"/>
    </row>
    <row r="92" spans="1:37" ht="3.75" customHeight="1" x14ac:dyDescent="0.2">
      <c r="B92" s="46"/>
      <c r="L92" s="55"/>
      <c r="M92" s="55"/>
      <c r="N92" s="55"/>
      <c r="O92" s="55"/>
      <c r="P92" s="55"/>
      <c r="Q92" s="55"/>
      <c r="R92" s="55"/>
      <c r="S92" s="55"/>
      <c r="T92" s="55"/>
      <c r="U92" s="55"/>
      <c r="V92" s="55"/>
      <c r="W92" s="55"/>
      <c r="X92" s="55"/>
      <c r="Y92" s="55"/>
      <c r="Z92" s="55"/>
      <c r="AA92" s="55"/>
      <c r="AB92" s="55"/>
      <c r="AC92" s="55"/>
      <c r="AD92" s="55"/>
      <c r="AE92" s="55"/>
      <c r="AF92" s="153"/>
      <c r="AG92" s="236"/>
      <c r="AH92" s="208"/>
      <c r="AI92" s="236"/>
      <c r="AJ92" s="55"/>
      <c r="AK92" s="212"/>
    </row>
    <row r="93" spans="1:37" x14ac:dyDescent="0.2">
      <c r="B93" s="46" t="s">
        <v>48</v>
      </c>
      <c r="C93" s="583" t="s">
        <v>133</v>
      </c>
      <c r="D93" s="583"/>
      <c r="E93" s="583"/>
      <c r="F93" s="583"/>
      <c r="G93" s="583"/>
      <c r="H93" s="583"/>
      <c r="I93" s="583"/>
      <c r="J93" s="583"/>
      <c r="K93" s="583"/>
      <c r="L93" s="583"/>
      <c r="M93" s="583"/>
      <c r="N93" s="583"/>
      <c r="O93" s="583"/>
      <c r="P93" s="583"/>
      <c r="Q93" s="583"/>
      <c r="R93" s="583"/>
      <c r="S93" s="583"/>
      <c r="T93" s="583"/>
      <c r="U93" s="583"/>
      <c r="V93" s="583"/>
      <c r="W93" s="583"/>
      <c r="X93" s="583"/>
      <c r="Y93" s="583"/>
      <c r="Z93" s="583"/>
      <c r="AA93" s="583"/>
      <c r="AB93" s="583"/>
      <c r="AC93" s="583"/>
      <c r="AD93" s="583"/>
      <c r="AE93" s="583"/>
      <c r="AF93" s="143"/>
      <c r="AG93" s="233"/>
      <c r="AH93" s="209" t="s">
        <v>41</v>
      </c>
      <c r="AI93" s="233"/>
      <c r="AJ93" s="210" t="s">
        <v>42</v>
      </c>
      <c r="AK93" s="89"/>
    </row>
    <row r="94" spans="1:37" ht="3.75" customHeight="1" x14ac:dyDescent="0.2">
      <c r="B94" s="46"/>
      <c r="C94" s="197"/>
      <c r="D94" s="197"/>
      <c r="E94" s="197"/>
      <c r="F94" s="197"/>
      <c r="G94" s="197"/>
      <c r="H94" s="197"/>
      <c r="I94" s="197"/>
      <c r="J94" s="197"/>
      <c r="K94" s="197"/>
      <c r="L94" s="197"/>
      <c r="M94" s="197"/>
      <c r="N94" s="197"/>
      <c r="O94" s="197"/>
      <c r="P94" s="197"/>
      <c r="Q94" s="197"/>
      <c r="R94" s="197"/>
      <c r="S94" s="197"/>
      <c r="T94" s="197"/>
      <c r="U94" s="197"/>
      <c r="V94" s="197"/>
      <c r="W94" s="197"/>
      <c r="X94" s="197"/>
      <c r="Y94" s="197"/>
      <c r="Z94" s="197"/>
      <c r="AA94" s="197"/>
      <c r="AB94" s="197"/>
      <c r="AC94" s="197"/>
      <c r="AD94" s="197"/>
      <c r="AE94" s="197"/>
      <c r="AF94" s="143"/>
      <c r="AG94" s="236"/>
      <c r="AH94" s="208"/>
      <c r="AI94" s="236"/>
      <c r="AJ94" s="55"/>
      <c r="AK94" s="89"/>
    </row>
    <row r="95" spans="1:37" ht="15" customHeight="1" x14ac:dyDescent="0.2">
      <c r="B95" s="46" t="s">
        <v>48</v>
      </c>
      <c r="C95" s="580" t="s">
        <v>81</v>
      </c>
      <c r="D95" s="580"/>
      <c r="E95" s="580"/>
      <c r="F95" s="580"/>
      <c r="G95" s="580"/>
      <c r="H95" s="580"/>
      <c r="I95" s="580"/>
      <c r="J95" s="580"/>
      <c r="K95" s="580"/>
      <c r="L95" s="580"/>
      <c r="M95" s="580"/>
      <c r="N95" s="580"/>
      <c r="O95" s="580"/>
      <c r="P95" s="580"/>
      <c r="Q95" s="580"/>
      <c r="R95" s="580"/>
      <c r="S95" s="580"/>
      <c r="T95" s="580"/>
      <c r="U95" s="580"/>
      <c r="V95" s="580"/>
      <c r="W95" s="580"/>
      <c r="X95" s="580"/>
      <c r="Y95" s="580"/>
      <c r="Z95" s="580"/>
      <c r="AA95" s="580"/>
      <c r="AB95" s="580"/>
      <c r="AC95" s="580"/>
      <c r="AD95" s="580"/>
      <c r="AE95" s="580"/>
      <c r="AF95" s="207"/>
      <c r="AG95" s="233"/>
      <c r="AH95" s="209" t="s">
        <v>41</v>
      </c>
      <c r="AI95" s="233"/>
      <c r="AJ95" s="210" t="s">
        <v>42</v>
      </c>
      <c r="AK95" s="93"/>
    </row>
    <row r="96" spans="1:37" ht="3.75" customHeight="1" x14ac:dyDescent="0.2">
      <c r="B96" s="46"/>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203"/>
      <c r="AB96" s="203"/>
      <c r="AC96" s="203"/>
      <c r="AD96" s="203"/>
      <c r="AE96" s="203"/>
      <c r="AF96" s="207"/>
      <c r="AG96" s="236"/>
      <c r="AH96" s="208"/>
      <c r="AI96" s="236"/>
      <c r="AJ96" s="55"/>
      <c r="AK96" s="198"/>
    </row>
    <row r="97" spans="2:38" ht="13.9" customHeight="1" x14ac:dyDescent="0.2">
      <c r="B97" s="46" t="s">
        <v>48</v>
      </c>
      <c r="C97" s="580" t="s">
        <v>263</v>
      </c>
      <c r="D97" s="580"/>
      <c r="E97" s="580"/>
      <c r="F97" s="580"/>
      <c r="G97" s="580"/>
      <c r="H97" s="580"/>
      <c r="I97" s="580"/>
      <c r="J97" s="580"/>
      <c r="K97" s="580"/>
      <c r="L97" s="580"/>
      <c r="M97" s="580"/>
      <c r="N97" s="580"/>
      <c r="O97" s="580"/>
      <c r="P97" s="580"/>
      <c r="Q97" s="580"/>
      <c r="R97" s="580"/>
      <c r="S97" s="580"/>
      <c r="T97" s="580"/>
      <c r="U97" s="580"/>
      <c r="V97" s="580"/>
      <c r="W97" s="580"/>
      <c r="X97" s="580"/>
      <c r="Y97" s="580"/>
      <c r="Z97" s="580"/>
      <c r="AA97" s="580"/>
      <c r="AB97" s="580"/>
      <c r="AC97" s="580"/>
      <c r="AD97" s="580"/>
      <c r="AE97" s="580"/>
      <c r="AF97" s="207"/>
      <c r="AG97" s="233"/>
      <c r="AH97" s="209" t="s">
        <v>41</v>
      </c>
      <c r="AI97" s="233"/>
      <c r="AJ97" s="210" t="s">
        <v>42</v>
      </c>
    </row>
    <row r="98" spans="2:38" ht="13.9" customHeight="1" x14ac:dyDescent="0.2">
      <c r="B98" s="46"/>
      <c r="C98" s="580"/>
      <c r="D98" s="580"/>
      <c r="E98" s="580"/>
      <c r="F98" s="580"/>
      <c r="G98" s="580"/>
      <c r="H98" s="580"/>
      <c r="I98" s="580"/>
      <c r="J98" s="580"/>
      <c r="K98" s="580"/>
      <c r="L98" s="580"/>
      <c r="M98" s="580"/>
      <c r="N98" s="580"/>
      <c r="O98" s="580"/>
      <c r="P98" s="580"/>
      <c r="Q98" s="580"/>
      <c r="R98" s="580"/>
      <c r="S98" s="580"/>
      <c r="T98" s="580"/>
      <c r="U98" s="580"/>
      <c r="V98" s="580"/>
      <c r="W98" s="580"/>
      <c r="X98" s="580"/>
      <c r="Y98" s="580"/>
      <c r="Z98" s="580"/>
      <c r="AA98" s="580"/>
      <c r="AB98" s="580"/>
      <c r="AC98" s="580"/>
      <c r="AD98" s="580"/>
      <c r="AE98" s="580"/>
      <c r="AF98" s="207"/>
      <c r="AG98" s="234"/>
      <c r="AH98" s="208"/>
      <c r="AI98" s="234"/>
      <c r="AJ98" s="55"/>
    </row>
    <row r="99" spans="2:38" ht="3.75" customHeight="1" x14ac:dyDescent="0.2">
      <c r="B99" s="46"/>
      <c r="C99" s="203"/>
      <c r="D99" s="203"/>
      <c r="E99" s="203"/>
      <c r="F99" s="203"/>
      <c r="G99" s="203"/>
      <c r="H99" s="203"/>
      <c r="I99" s="203"/>
      <c r="J99" s="203"/>
      <c r="K99" s="203"/>
      <c r="L99" s="203"/>
      <c r="M99" s="203"/>
      <c r="N99" s="203"/>
      <c r="O99" s="203"/>
      <c r="P99" s="203"/>
      <c r="Q99" s="203"/>
      <c r="R99" s="203"/>
      <c r="S99" s="203"/>
      <c r="T99" s="203"/>
      <c r="U99" s="203"/>
      <c r="V99" s="203"/>
      <c r="W99" s="203"/>
      <c r="X99" s="203"/>
      <c r="Y99" s="203"/>
      <c r="Z99" s="203"/>
      <c r="AA99" s="203"/>
      <c r="AB99" s="203"/>
      <c r="AC99" s="203"/>
      <c r="AD99" s="203"/>
      <c r="AE99" s="203"/>
      <c r="AF99" s="207"/>
      <c r="AG99" s="237"/>
      <c r="AH99" s="216"/>
      <c r="AI99" s="237"/>
      <c r="AJ99" s="217"/>
    </row>
    <row r="100" spans="2:38" ht="14.45" customHeight="1" x14ac:dyDescent="0.2">
      <c r="B100" s="46" t="s">
        <v>48</v>
      </c>
      <c r="C100" s="580" t="s">
        <v>245</v>
      </c>
      <c r="D100" s="580"/>
      <c r="E100" s="580"/>
      <c r="F100" s="580"/>
      <c r="G100" s="580"/>
      <c r="H100" s="580"/>
      <c r="I100" s="580"/>
      <c r="J100" s="580"/>
      <c r="K100" s="580"/>
      <c r="L100" s="580"/>
      <c r="M100" s="580"/>
      <c r="N100" s="580"/>
      <c r="O100" s="580"/>
      <c r="P100" s="580"/>
      <c r="Q100" s="580"/>
      <c r="R100" s="580"/>
      <c r="S100" s="580"/>
      <c r="T100" s="580"/>
      <c r="U100" s="580"/>
      <c r="V100" s="580"/>
      <c r="W100" s="580"/>
      <c r="X100" s="580"/>
      <c r="Y100" s="580"/>
      <c r="Z100" s="580"/>
      <c r="AA100" s="580"/>
      <c r="AB100" s="580"/>
      <c r="AC100" s="580"/>
      <c r="AD100" s="580"/>
      <c r="AE100" s="580"/>
      <c r="AF100" s="207"/>
      <c r="AG100" s="233"/>
      <c r="AH100" s="209" t="s">
        <v>41</v>
      </c>
      <c r="AI100" s="233"/>
      <c r="AJ100" s="210" t="s">
        <v>42</v>
      </c>
      <c r="AK100" s="94"/>
    </row>
    <row r="101" spans="2:38" ht="14.45" customHeight="1" x14ac:dyDescent="0.2">
      <c r="B101" s="46"/>
      <c r="C101" s="580"/>
      <c r="D101" s="580"/>
      <c r="E101" s="580"/>
      <c r="F101" s="580"/>
      <c r="G101" s="580"/>
      <c r="H101" s="580"/>
      <c r="I101" s="580"/>
      <c r="J101" s="580"/>
      <c r="K101" s="580"/>
      <c r="L101" s="580"/>
      <c r="M101" s="580"/>
      <c r="N101" s="580"/>
      <c r="O101" s="580"/>
      <c r="P101" s="580"/>
      <c r="Q101" s="580"/>
      <c r="R101" s="580"/>
      <c r="S101" s="580"/>
      <c r="T101" s="580"/>
      <c r="U101" s="580"/>
      <c r="V101" s="580"/>
      <c r="W101" s="580"/>
      <c r="X101" s="580"/>
      <c r="Y101" s="580"/>
      <c r="Z101" s="580"/>
      <c r="AA101" s="580"/>
      <c r="AB101" s="580"/>
      <c r="AC101" s="580"/>
      <c r="AD101" s="580"/>
      <c r="AE101" s="580"/>
      <c r="AF101" s="207"/>
      <c r="AG101" s="234"/>
      <c r="AH101" s="208"/>
      <c r="AI101" s="234"/>
      <c r="AJ101" s="55"/>
      <c r="AK101" s="194"/>
    </row>
    <row r="102" spans="2:38" ht="3.75" customHeight="1" x14ac:dyDescent="0.2">
      <c r="B102" s="46"/>
      <c r="C102" s="203"/>
      <c r="D102" s="203"/>
      <c r="E102" s="203"/>
      <c r="F102" s="203"/>
      <c r="G102" s="203"/>
      <c r="H102" s="203"/>
      <c r="I102" s="203"/>
      <c r="J102" s="203"/>
      <c r="K102" s="203"/>
      <c r="L102" s="203"/>
      <c r="M102" s="203"/>
      <c r="N102" s="203"/>
      <c r="O102" s="203"/>
      <c r="P102" s="203"/>
      <c r="Q102" s="203"/>
      <c r="R102" s="203"/>
      <c r="S102" s="203"/>
      <c r="T102" s="203"/>
      <c r="U102" s="203"/>
      <c r="V102" s="203"/>
      <c r="W102" s="203"/>
      <c r="X102" s="203"/>
      <c r="Y102" s="203"/>
      <c r="Z102" s="203"/>
      <c r="AA102" s="203"/>
      <c r="AB102" s="203"/>
      <c r="AC102" s="203"/>
      <c r="AD102" s="203"/>
      <c r="AE102" s="203"/>
      <c r="AF102" s="207"/>
      <c r="AG102" s="224"/>
      <c r="AH102" s="55"/>
      <c r="AI102" s="224"/>
      <c r="AJ102" s="55"/>
    </row>
    <row r="103" spans="2:38" ht="13.9" customHeight="1" x14ac:dyDescent="0.2">
      <c r="B103" s="46" t="s">
        <v>48</v>
      </c>
      <c r="C103" s="580" t="s">
        <v>134</v>
      </c>
      <c r="D103" s="580"/>
      <c r="E103" s="580"/>
      <c r="F103" s="580"/>
      <c r="G103" s="580"/>
      <c r="H103" s="580"/>
      <c r="I103" s="580"/>
      <c r="J103" s="580"/>
      <c r="K103" s="580"/>
      <c r="L103" s="580"/>
      <c r="M103" s="580"/>
      <c r="N103" s="580"/>
      <c r="O103" s="580"/>
      <c r="P103" s="580"/>
      <c r="Q103" s="580"/>
      <c r="R103" s="580"/>
      <c r="S103" s="580"/>
      <c r="T103" s="580"/>
      <c r="U103" s="580"/>
      <c r="V103" s="580"/>
      <c r="W103" s="580"/>
      <c r="X103" s="580"/>
      <c r="Y103" s="580"/>
      <c r="Z103" s="580"/>
      <c r="AA103" s="580"/>
      <c r="AB103" s="580"/>
      <c r="AC103" s="580"/>
      <c r="AD103" s="580"/>
      <c r="AE103" s="580"/>
      <c r="AF103" s="207"/>
      <c r="AG103" s="233"/>
      <c r="AH103" s="209" t="s">
        <v>41</v>
      </c>
      <c r="AI103" s="233"/>
      <c r="AJ103" s="210" t="s">
        <v>42</v>
      </c>
    </row>
    <row r="104" spans="2:38" ht="3.75" customHeight="1" x14ac:dyDescent="0.2">
      <c r="B104" s="46"/>
      <c r="C104" s="203"/>
      <c r="D104" s="203"/>
      <c r="E104" s="203"/>
      <c r="F104" s="203"/>
      <c r="G104" s="203"/>
      <c r="H104" s="203"/>
      <c r="I104" s="203"/>
      <c r="J104" s="203"/>
      <c r="K104" s="203"/>
      <c r="L104" s="203"/>
      <c r="M104" s="203"/>
      <c r="N104" s="203"/>
      <c r="O104" s="203"/>
      <c r="P104" s="203"/>
      <c r="Q104" s="203"/>
      <c r="R104" s="203"/>
      <c r="S104" s="203"/>
      <c r="T104" s="203"/>
      <c r="U104" s="203"/>
      <c r="V104" s="203"/>
      <c r="W104" s="203"/>
      <c r="X104" s="203"/>
      <c r="Y104" s="203"/>
      <c r="Z104" s="203"/>
      <c r="AA104" s="203"/>
      <c r="AB104" s="203"/>
      <c r="AC104" s="203"/>
      <c r="AD104" s="203"/>
      <c r="AE104" s="203"/>
      <c r="AF104" s="207"/>
      <c r="AG104" s="205"/>
      <c r="AI104" s="205"/>
    </row>
    <row r="105" spans="2:38" ht="13.9" customHeight="1" x14ac:dyDescent="0.2">
      <c r="B105" s="46" t="s">
        <v>48</v>
      </c>
      <c r="C105" s="580" t="s">
        <v>135</v>
      </c>
      <c r="D105" s="580"/>
      <c r="E105" s="580"/>
      <c r="F105" s="580"/>
      <c r="G105" s="580"/>
      <c r="H105" s="580"/>
      <c r="I105" s="580"/>
      <c r="J105" s="580"/>
      <c r="K105" s="580"/>
      <c r="L105" s="580"/>
      <c r="M105" s="580"/>
      <c r="N105" s="580"/>
      <c r="O105" s="580"/>
      <c r="P105" s="580"/>
      <c r="Q105" s="580"/>
      <c r="R105" s="580"/>
      <c r="S105" s="580"/>
      <c r="T105" s="580"/>
      <c r="U105" s="580"/>
      <c r="V105" s="580"/>
      <c r="W105" s="580"/>
      <c r="X105" s="580"/>
      <c r="Y105" s="580"/>
      <c r="Z105" s="580"/>
      <c r="AA105" s="580"/>
      <c r="AB105" s="580"/>
      <c r="AC105" s="580"/>
      <c r="AD105" s="580"/>
      <c r="AE105" s="580"/>
      <c r="AF105" s="207"/>
      <c r="AG105" s="233"/>
      <c r="AH105" s="209" t="s">
        <v>41</v>
      </c>
      <c r="AI105" s="233"/>
      <c r="AJ105" s="210" t="s">
        <v>42</v>
      </c>
    </row>
    <row r="106" spans="2:38" ht="3.75" customHeight="1" x14ac:dyDescent="0.2">
      <c r="B106" s="46"/>
      <c r="C106" s="203"/>
      <c r="D106" s="203"/>
      <c r="E106" s="203"/>
      <c r="F106" s="203"/>
      <c r="G106" s="203"/>
      <c r="H106" s="203"/>
      <c r="I106" s="203"/>
      <c r="J106" s="203"/>
      <c r="K106" s="203"/>
      <c r="L106" s="203"/>
      <c r="M106" s="203"/>
      <c r="N106" s="203"/>
      <c r="O106" s="203"/>
      <c r="P106" s="203"/>
      <c r="Q106" s="203"/>
      <c r="R106" s="203"/>
      <c r="S106" s="203"/>
      <c r="T106" s="203"/>
      <c r="U106" s="203"/>
      <c r="V106" s="203"/>
      <c r="W106" s="203"/>
      <c r="X106" s="203"/>
      <c r="Y106" s="203"/>
      <c r="Z106" s="203"/>
      <c r="AA106" s="203"/>
      <c r="AB106" s="203"/>
      <c r="AC106" s="203"/>
      <c r="AD106" s="203"/>
      <c r="AE106" s="203"/>
      <c r="AF106" s="207"/>
      <c r="AG106" s="205"/>
      <c r="AI106" s="205"/>
    </row>
    <row r="107" spans="2:38" s="91" customFormat="1" ht="13.5" customHeight="1" x14ac:dyDescent="0.2">
      <c r="B107" s="211" t="s">
        <v>48</v>
      </c>
      <c r="C107" s="580" t="s">
        <v>264</v>
      </c>
      <c r="D107" s="580"/>
      <c r="E107" s="580"/>
      <c r="F107" s="580"/>
      <c r="G107" s="580"/>
      <c r="H107" s="580"/>
      <c r="I107" s="580"/>
      <c r="J107" s="580"/>
      <c r="K107" s="580"/>
      <c r="L107" s="580"/>
      <c r="M107" s="580"/>
      <c r="N107" s="580"/>
      <c r="O107" s="580"/>
      <c r="P107" s="580"/>
      <c r="Q107" s="580"/>
      <c r="R107" s="580"/>
      <c r="S107" s="580"/>
      <c r="T107" s="580"/>
      <c r="U107" s="580"/>
      <c r="V107" s="580"/>
      <c r="W107" s="580"/>
      <c r="X107" s="580"/>
      <c r="Y107" s="580"/>
      <c r="Z107" s="580"/>
      <c r="AA107" s="580"/>
      <c r="AB107" s="580"/>
      <c r="AC107" s="580"/>
      <c r="AD107" s="580"/>
      <c r="AE107" s="580"/>
      <c r="AF107" s="195"/>
      <c r="AG107" s="233"/>
      <c r="AH107" s="209" t="s">
        <v>41</v>
      </c>
      <c r="AI107" s="233"/>
      <c r="AJ107" s="210" t="s">
        <v>42</v>
      </c>
      <c r="AL107" s="309"/>
    </row>
    <row r="108" spans="2:38" s="91" customFormat="1" ht="24" customHeight="1" x14ac:dyDescent="0.2">
      <c r="B108" s="211"/>
      <c r="C108" s="580"/>
      <c r="D108" s="580"/>
      <c r="E108" s="580"/>
      <c r="F108" s="580"/>
      <c r="G108" s="580"/>
      <c r="H108" s="580"/>
      <c r="I108" s="580"/>
      <c r="J108" s="580"/>
      <c r="K108" s="580"/>
      <c r="L108" s="580"/>
      <c r="M108" s="580"/>
      <c r="N108" s="580"/>
      <c r="O108" s="580"/>
      <c r="P108" s="580"/>
      <c r="Q108" s="580"/>
      <c r="R108" s="580"/>
      <c r="S108" s="580"/>
      <c r="T108" s="580"/>
      <c r="U108" s="580"/>
      <c r="V108" s="580"/>
      <c r="W108" s="580"/>
      <c r="X108" s="580"/>
      <c r="Y108" s="580"/>
      <c r="Z108" s="580"/>
      <c r="AA108" s="580"/>
      <c r="AB108" s="580"/>
      <c r="AC108" s="580"/>
      <c r="AD108" s="580"/>
      <c r="AE108" s="580"/>
      <c r="AF108" s="200"/>
      <c r="AG108" s="238"/>
      <c r="AH108" s="208"/>
      <c r="AI108" s="238"/>
      <c r="AJ108" s="55"/>
      <c r="AL108" s="309"/>
    </row>
    <row r="109" spans="2:38" s="91" customFormat="1" ht="3.75" customHeight="1" x14ac:dyDescent="0.2">
      <c r="B109" s="211"/>
      <c r="C109" s="203"/>
      <c r="D109" s="203"/>
      <c r="E109" s="203"/>
      <c r="F109" s="203"/>
      <c r="G109" s="203"/>
      <c r="H109" s="203"/>
      <c r="I109" s="203"/>
      <c r="J109" s="203"/>
      <c r="K109" s="203"/>
      <c r="L109" s="203"/>
      <c r="M109" s="203"/>
      <c r="N109" s="203"/>
      <c r="O109" s="203"/>
      <c r="P109" s="203"/>
      <c r="Q109" s="203"/>
      <c r="R109" s="203"/>
      <c r="S109" s="203"/>
      <c r="T109" s="203"/>
      <c r="U109" s="203"/>
      <c r="V109" s="203"/>
      <c r="W109" s="203"/>
      <c r="X109" s="203"/>
      <c r="Y109" s="203"/>
      <c r="Z109" s="203"/>
      <c r="AA109" s="203"/>
      <c r="AB109" s="203"/>
      <c r="AC109" s="203"/>
      <c r="AD109" s="203"/>
      <c r="AE109" s="203"/>
      <c r="AF109" s="203"/>
      <c r="AG109" s="224"/>
      <c r="AH109" s="218"/>
      <c r="AI109" s="224"/>
      <c r="AK109" s="199"/>
      <c r="AL109" s="309"/>
    </row>
    <row r="110" spans="2:38" ht="13.9" customHeight="1" x14ac:dyDescent="0.2">
      <c r="B110" s="46" t="s">
        <v>48</v>
      </c>
      <c r="C110" s="580" t="str">
        <f>IF(Y40="JA","ich zum Vorsteuerabzug gemäß § 15 UStG berechtigt bin und dies im Verwendungsnachweis berücksichtigt habe.","ich zum Vorsteuerabzug gemäß § 15 UStG nicht berechtigt bin und dies im Verwendungsnachweis berücksichtigt habe.")</f>
        <v>ich zum Vorsteuerabzug gemäß § 15 UStG nicht berechtigt bin und dies im Verwendungsnachweis berücksichtigt habe.</v>
      </c>
      <c r="D110" s="580"/>
      <c r="E110" s="580"/>
      <c r="F110" s="580"/>
      <c r="G110" s="580"/>
      <c r="H110" s="580"/>
      <c r="I110" s="580"/>
      <c r="J110" s="580"/>
      <c r="K110" s="580"/>
      <c r="L110" s="580"/>
      <c r="M110" s="580"/>
      <c r="N110" s="580"/>
      <c r="O110" s="580"/>
      <c r="P110" s="580"/>
      <c r="Q110" s="580"/>
      <c r="R110" s="580"/>
      <c r="S110" s="580"/>
      <c r="T110" s="580"/>
      <c r="U110" s="580"/>
      <c r="V110" s="580"/>
      <c r="W110" s="580"/>
      <c r="X110" s="580"/>
      <c r="Y110" s="580"/>
      <c r="Z110" s="580"/>
      <c r="AA110" s="580"/>
      <c r="AB110" s="580"/>
      <c r="AC110" s="580"/>
      <c r="AD110" s="580"/>
      <c r="AE110" s="580"/>
      <c r="AF110" s="207"/>
      <c r="AG110" s="233"/>
      <c r="AH110" s="209" t="s">
        <v>41</v>
      </c>
      <c r="AI110" s="233"/>
      <c r="AJ110" s="210" t="s">
        <v>42</v>
      </c>
    </row>
    <row r="111" spans="2:38" ht="13.9" customHeight="1" x14ac:dyDescent="0.2">
      <c r="B111" s="46"/>
      <c r="C111" s="580"/>
      <c r="D111" s="580"/>
      <c r="E111" s="580"/>
      <c r="F111" s="580"/>
      <c r="G111" s="580"/>
      <c r="H111" s="580"/>
      <c r="I111" s="580"/>
      <c r="J111" s="580"/>
      <c r="K111" s="580"/>
      <c r="L111" s="580"/>
      <c r="M111" s="580"/>
      <c r="N111" s="580"/>
      <c r="O111" s="580"/>
      <c r="P111" s="580"/>
      <c r="Q111" s="580"/>
      <c r="R111" s="580"/>
      <c r="S111" s="580"/>
      <c r="T111" s="580"/>
      <c r="U111" s="580"/>
      <c r="V111" s="580"/>
      <c r="W111" s="580"/>
      <c r="X111" s="580"/>
      <c r="Y111" s="580"/>
      <c r="Z111" s="580"/>
      <c r="AA111" s="580"/>
      <c r="AB111" s="580"/>
      <c r="AC111" s="580"/>
      <c r="AD111" s="580"/>
      <c r="AE111" s="580"/>
      <c r="AF111" s="207"/>
      <c r="AG111" s="224"/>
      <c r="AH111" s="55"/>
      <c r="AI111" s="224"/>
    </row>
    <row r="112" spans="2:38" ht="3.75" customHeight="1" x14ac:dyDescent="0.2">
      <c r="B112" s="46"/>
      <c r="C112" s="203"/>
      <c r="D112" s="203"/>
      <c r="E112" s="203"/>
      <c r="F112" s="203"/>
      <c r="G112" s="203"/>
      <c r="H112" s="203"/>
      <c r="I112" s="203"/>
      <c r="J112" s="203"/>
      <c r="K112" s="203"/>
      <c r="L112" s="203"/>
      <c r="M112" s="203"/>
      <c r="N112" s="203"/>
      <c r="O112" s="203"/>
      <c r="P112" s="203"/>
      <c r="Q112" s="203"/>
      <c r="R112" s="203"/>
      <c r="S112" s="203"/>
      <c r="T112" s="203"/>
      <c r="U112" s="203"/>
      <c r="V112" s="203"/>
      <c r="W112" s="203"/>
      <c r="X112" s="203"/>
      <c r="Y112" s="203"/>
      <c r="Z112" s="203"/>
      <c r="AA112" s="203"/>
      <c r="AB112" s="203"/>
      <c r="AC112" s="203"/>
      <c r="AD112" s="203"/>
      <c r="AE112" s="203"/>
      <c r="AF112" s="207"/>
      <c r="AG112" s="235"/>
      <c r="AH112" s="208"/>
      <c r="AI112" s="235"/>
      <c r="AJ112" s="55"/>
    </row>
    <row r="113" spans="2:37" x14ac:dyDescent="0.2">
      <c r="B113" s="46" t="s">
        <v>48</v>
      </c>
      <c r="C113" s="580" t="s">
        <v>246</v>
      </c>
      <c r="D113" s="580"/>
      <c r="E113" s="580"/>
      <c r="F113" s="580"/>
      <c r="G113" s="580"/>
      <c r="H113" s="580"/>
      <c r="I113" s="580"/>
      <c r="J113" s="580"/>
      <c r="K113" s="580"/>
      <c r="L113" s="580"/>
      <c r="M113" s="580"/>
      <c r="N113" s="580"/>
      <c r="O113" s="580"/>
      <c r="P113" s="580"/>
      <c r="Q113" s="580"/>
      <c r="R113" s="580"/>
      <c r="S113" s="580"/>
      <c r="T113" s="580"/>
      <c r="U113" s="580"/>
      <c r="V113" s="580"/>
      <c r="W113" s="580"/>
      <c r="X113" s="580"/>
      <c r="Y113" s="580"/>
      <c r="Z113" s="580"/>
      <c r="AA113" s="580"/>
      <c r="AB113" s="580"/>
      <c r="AC113" s="580"/>
      <c r="AD113" s="580"/>
      <c r="AE113" s="580"/>
      <c r="AF113" s="173"/>
      <c r="AG113" s="233"/>
      <c r="AH113" s="209" t="s">
        <v>41</v>
      </c>
      <c r="AI113" s="233"/>
      <c r="AJ113" s="210" t="s">
        <v>42</v>
      </c>
    </row>
    <row r="114" spans="2:37" x14ac:dyDescent="0.2">
      <c r="C114" s="91"/>
      <c r="D114" s="78"/>
      <c r="E114" s="78"/>
      <c r="F114" s="78"/>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row>
    <row r="115" spans="2:37" x14ac:dyDescent="0.2">
      <c r="C115" s="587" t="str">
        <f>IF(OR(AG88="",AG91="",AG93="",AG95="",AG97="",AG110=""),"Erklärung des Antragstellers unvollständig! Bitte prüfen Sie ihre Angaben und setzen sie Kreuze zur Bestätigung!","")</f>
        <v>Erklärung des Antragstellers unvollständig! Bitte prüfen Sie ihre Angaben und setzen sie Kreuze zur Bestätigung!</v>
      </c>
      <c r="D115" s="587"/>
      <c r="E115" s="587"/>
      <c r="F115" s="587"/>
      <c r="G115" s="587"/>
      <c r="H115" s="587"/>
      <c r="I115" s="587"/>
      <c r="J115" s="587"/>
      <c r="K115" s="587"/>
      <c r="L115" s="587"/>
      <c r="M115" s="587"/>
      <c r="N115" s="587"/>
      <c r="O115" s="587"/>
      <c r="P115" s="587"/>
      <c r="Q115" s="587"/>
      <c r="R115" s="587"/>
      <c r="S115" s="587"/>
      <c r="T115" s="587"/>
      <c r="U115" s="587"/>
      <c r="V115" s="587"/>
      <c r="W115" s="587"/>
      <c r="X115" s="587"/>
      <c r="Y115" s="587"/>
      <c r="Z115" s="587"/>
      <c r="AA115" s="587"/>
      <c r="AB115" s="587"/>
      <c r="AC115" s="587"/>
      <c r="AD115" s="587"/>
      <c r="AE115" s="587"/>
      <c r="AF115" s="587"/>
      <c r="AG115" s="587"/>
      <c r="AH115" s="587"/>
      <c r="AI115" s="587"/>
      <c r="AJ115" s="587"/>
    </row>
    <row r="116" spans="2:37" x14ac:dyDescent="0.2">
      <c r="C116" s="587"/>
      <c r="D116" s="587"/>
      <c r="E116" s="587"/>
      <c r="F116" s="587"/>
      <c r="G116" s="587"/>
      <c r="H116" s="587"/>
      <c r="I116" s="587"/>
      <c r="J116" s="587"/>
      <c r="K116" s="587"/>
      <c r="L116" s="587"/>
      <c r="M116" s="587"/>
      <c r="N116" s="587"/>
      <c r="O116" s="587"/>
      <c r="P116" s="587"/>
      <c r="Q116" s="587"/>
      <c r="R116" s="587"/>
      <c r="S116" s="587"/>
      <c r="T116" s="587"/>
      <c r="U116" s="587"/>
      <c r="V116" s="587"/>
      <c r="W116" s="587"/>
      <c r="X116" s="587"/>
      <c r="Y116" s="587"/>
      <c r="Z116" s="587"/>
      <c r="AA116" s="587"/>
      <c r="AB116" s="587"/>
      <c r="AC116" s="587"/>
      <c r="AD116" s="587"/>
      <c r="AE116" s="587"/>
      <c r="AF116" s="587"/>
      <c r="AG116" s="587"/>
      <c r="AH116" s="587"/>
      <c r="AI116" s="587"/>
      <c r="AJ116" s="587"/>
    </row>
    <row r="117" spans="2:37" x14ac:dyDescent="0.2">
      <c r="C117" s="587"/>
      <c r="D117" s="587"/>
      <c r="E117" s="587"/>
      <c r="F117" s="587"/>
      <c r="G117" s="587"/>
      <c r="H117" s="587"/>
      <c r="I117" s="587"/>
      <c r="J117" s="587"/>
      <c r="K117" s="587"/>
      <c r="L117" s="587"/>
      <c r="M117" s="587"/>
      <c r="N117" s="587"/>
      <c r="O117" s="587"/>
      <c r="P117" s="587"/>
      <c r="Q117" s="587"/>
      <c r="R117" s="587"/>
      <c r="S117" s="587"/>
      <c r="T117" s="587"/>
      <c r="U117" s="587"/>
      <c r="V117" s="587"/>
      <c r="W117" s="587"/>
      <c r="X117" s="587"/>
      <c r="Y117" s="587"/>
      <c r="Z117" s="587"/>
      <c r="AA117" s="587"/>
      <c r="AB117" s="587"/>
      <c r="AC117" s="587"/>
      <c r="AD117" s="587"/>
      <c r="AE117" s="587"/>
      <c r="AF117" s="587"/>
      <c r="AG117" s="587"/>
      <c r="AH117" s="587"/>
      <c r="AI117" s="587"/>
      <c r="AJ117" s="587"/>
    </row>
    <row r="118" spans="2:37" x14ac:dyDescent="0.2">
      <c r="C118" s="79"/>
      <c r="D118" s="566"/>
      <c r="E118" s="566"/>
      <c r="F118" s="566"/>
      <c r="G118" s="566"/>
      <c r="H118" s="566"/>
      <c r="I118" s="566"/>
      <c r="J118" s="566"/>
      <c r="K118" s="566"/>
      <c r="L118" s="566"/>
      <c r="M118" s="566"/>
      <c r="N118" s="566"/>
      <c r="O118" s="566"/>
      <c r="P118" s="566"/>
      <c r="Q118" s="566"/>
      <c r="R118" s="80"/>
      <c r="S118" s="60"/>
      <c r="T118" s="566"/>
      <c r="U118" s="566"/>
      <c r="V118" s="566"/>
      <c r="W118" s="566"/>
      <c r="X118" s="566"/>
      <c r="Y118" s="566"/>
      <c r="Z118" s="566"/>
      <c r="AA118" s="566"/>
      <c r="AB118" s="566"/>
      <c r="AC118" s="566"/>
      <c r="AD118" s="566"/>
      <c r="AE118" s="566"/>
      <c r="AF118" s="566"/>
      <c r="AG118" s="566"/>
      <c r="AH118" s="566"/>
      <c r="AI118" s="566"/>
      <c r="AJ118" s="566"/>
      <c r="AK118" s="60"/>
    </row>
    <row r="119" spans="2:37" ht="15" thickBot="1" x14ac:dyDescent="0.25">
      <c r="C119" s="81"/>
      <c r="D119" s="567"/>
      <c r="E119" s="567"/>
      <c r="F119" s="567"/>
      <c r="G119" s="567"/>
      <c r="H119" s="567"/>
      <c r="I119" s="567"/>
      <c r="J119" s="567"/>
      <c r="K119" s="567"/>
      <c r="L119" s="567"/>
      <c r="M119" s="567"/>
      <c r="N119" s="567"/>
      <c r="O119" s="567"/>
      <c r="P119" s="567"/>
      <c r="Q119" s="567"/>
      <c r="R119" s="80"/>
      <c r="S119" s="60"/>
      <c r="T119" s="567"/>
      <c r="U119" s="567"/>
      <c r="V119" s="567"/>
      <c r="W119" s="567"/>
      <c r="X119" s="567"/>
      <c r="Y119" s="567"/>
      <c r="Z119" s="567"/>
      <c r="AA119" s="567"/>
      <c r="AB119" s="567"/>
      <c r="AC119" s="567"/>
      <c r="AD119" s="567"/>
      <c r="AE119" s="567"/>
      <c r="AF119" s="567"/>
      <c r="AG119" s="567"/>
      <c r="AH119" s="567"/>
      <c r="AI119" s="567"/>
      <c r="AJ119" s="567"/>
      <c r="AK119" s="60"/>
    </row>
    <row r="120" spans="2:37" x14ac:dyDescent="0.2">
      <c r="D120" s="380" t="s">
        <v>83</v>
      </c>
      <c r="E120" s="380"/>
      <c r="F120" s="380"/>
      <c r="G120" s="380"/>
      <c r="H120" s="380"/>
      <c r="I120" s="380"/>
      <c r="J120" s="380"/>
      <c r="K120" s="380"/>
      <c r="L120" s="380"/>
      <c r="M120" s="380"/>
      <c r="N120" s="380"/>
      <c r="O120" s="380"/>
      <c r="P120" s="380"/>
      <c r="Q120" s="380"/>
      <c r="R120" s="60"/>
      <c r="S120" s="60"/>
      <c r="T120" s="380" t="s">
        <v>84</v>
      </c>
      <c r="U120" s="380"/>
      <c r="V120" s="380"/>
      <c r="W120" s="380"/>
      <c r="X120" s="380"/>
      <c r="Y120" s="380"/>
      <c r="Z120" s="380"/>
      <c r="AA120" s="380"/>
      <c r="AB120" s="380"/>
      <c r="AC120" s="380"/>
      <c r="AD120" s="380"/>
      <c r="AE120" s="380"/>
      <c r="AF120" s="380"/>
      <c r="AG120" s="380"/>
      <c r="AH120" s="380"/>
      <c r="AI120" s="380"/>
      <c r="AJ120" s="380"/>
      <c r="AK120" s="60"/>
    </row>
  </sheetData>
  <mergeCells count="124">
    <mergeCell ref="A46:AK46"/>
    <mergeCell ref="V48:AA48"/>
    <mergeCell ref="AC47:AJ47"/>
    <mergeCell ref="U47:AB47"/>
    <mergeCell ref="V57:AB57"/>
    <mergeCell ref="V51:AA51"/>
    <mergeCell ref="AD56:AJ56"/>
    <mergeCell ref="AD57:AJ57"/>
    <mergeCell ref="AD58:AJ58"/>
    <mergeCell ref="U55:AB55"/>
    <mergeCell ref="AC55:AJ55"/>
    <mergeCell ref="V49:AA49"/>
    <mergeCell ref="V50:AA50"/>
    <mergeCell ref="AE48:AJ48"/>
    <mergeCell ref="AE49:AJ49"/>
    <mergeCell ref="AE50:AJ50"/>
    <mergeCell ref="A54:AK54"/>
    <mergeCell ref="B56:T56"/>
    <mergeCell ref="V56:AB56"/>
    <mergeCell ref="B57:T57"/>
    <mergeCell ref="AD51:AJ51"/>
    <mergeCell ref="V60:AB60"/>
    <mergeCell ref="AD70:AJ70"/>
    <mergeCell ref="B72:T72"/>
    <mergeCell ref="AD72:AJ72"/>
    <mergeCell ref="B71:T71"/>
    <mergeCell ref="AD71:AJ71"/>
    <mergeCell ref="Y76:AJ76"/>
    <mergeCell ref="Q76:X76"/>
    <mergeCell ref="Q74:X74"/>
    <mergeCell ref="Y74:AJ74"/>
    <mergeCell ref="C107:AE108"/>
    <mergeCell ref="C110:AE111"/>
    <mergeCell ref="C97:AE98"/>
    <mergeCell ref="Y75:AJ75"/>
    <mergeCell ref="Y77:AJ77"/>
    <mergeCell ref="Y78:AJ78"/>
    <mergeCell ref="Q78:X78"/>
    <mergeCell ref="C115:AJ117"/>
    <mergeCell ref="A84:AK84"/>
    <mergeCell ref="B21:N22"/>
    <mergeCell ref="D120:Q120"/>
    <mergeCell ref="T120:AJ120"/>
    <mergeCell ref="D118:Q119"/>
    <mergeCell ref="T118:AJ119"/>
    <mergeCell ref="B63:N64"/>
    <mergeCell ref="O63:AJ64"/>
    <mergeCell ref="B66:N67"/>
    <mergeCell ref="O66:AJ67"/>
    <mergeCell ref="B58:T58"/>
    <mergeCell ref="V58:AB58"/>
    <mergeCell ref="B59:T59"/>
    <mergeCell ref="V59:AB59"/>
    <mergeCell ref="AD59:AJ59"/>
    <mergeCell ref="C105:AE105"/>
    <mergeCell ref="C113:AE113"/>
    <mergeCell ref="C100:AE101"/>
    <mergeCell ref="Q77:X77"/>
    <mergeCell ref="B74:P78"/>
    <mergeCell ref="C88:AE88"/>
    <mergeCell ref="C89:AE89"/>
    <mergeCell ref="C93:AE93"/>
    <mergeCell ref="C95:AE95"/>
    <mergeCell ref="C103:AE103"/>
    <mergeCell ref="O21:AJ22"/>
    <mergeCell ref="A1:N1"/>
    <mergeCell ref="Y2:AJ8"/>
    <mergeCell ref="A4:N4"/>
    <mergeCell ref="A5:N5"/>
    <mergeCell ref="A31:AK31"/>
    <mergeCell ref="B24:N24"/>
    <mergeCell ref="O24:AI24"/>
    <mergeCell ref="B25:N25"/>
    <mergeCell ref="O25:AI25"/>
    <mergeCell ref="B26:M26"/>
    <mergeCell ref="O26:S26"/>
    <mergeCell ref="T28:V28"/>
    <mergeCell ref="B27:M27"/>
    <mergeCell ref="O27:S27"/>
    <mergeCell ref="B28:M28"/>
    <mergeCell ref="O28:S28"/>
    <mergeCell ref="Y13:AC13"/>
    <mergeCell ref="A2:N2"/>
    <mergeCell ref="A3:N3"/>
    <mergeCell ref="AD12:AJ12"/>
    <mergeCell ref="AD13:AJ13"/>
    <mergeCell ref="A18:AK18"/>
    <mergeCell ref="A20:AK20"/>
    <mergeCell ref="W28:AA28"/>
    <mergeCell ref="B23:N23"/>
    <mergeCell ref="O23:AJ23"/>
    <mergeCell ref="B32:N32"/>
    <mergeCell ref="O32:AJ32"/>
    <mergeCell ref="B33:N33"/>
    <mergeCell ref="O33:AJ33"/>
    <mergeCell ref="B34:N34"/>
    <mergeCell ref="O34:AJ34"/>
    <mergeCell ref="W29:AA29"/>
    <mergeCell ref="O29:S29"/>
    <mergeCell ref="T29:V29"/>
    <mergeCell ref="B35:N35"/>
    <mergeCell ref="O35:AJ35"/>
    <mergeCell ref="B36:N37"/>
    <mergeCell ref="O36:AJ36"/>
    <mergeCell ref="Q37:V37"/>
    <mergeCell ref="O37:P37"/>
    <mergeCell ref="W37:X37"/>
    <mergeCell ref="Y37:AJ37"/>
    <mergeCell ref="Q75:X75"/>
    <mergeCell ref="A69:AK69"/>
    <mergeCell ref="AD60:AJ60"/>
    <mergeCell ref="Q50:R50"/>
    <mergeCell ref="B50:P50"/>
    <mergeCell ref="B60:T60"/>
    <mergeCell ref="B38:M39"/>
    <mergeCell ref="O38:AJ38"/>
    <mergeCell ref="O39:P39"/>
    <mergeCell ref="Q39:V39"/>
    <mergeCell ref="W39:X39"/>
    <mergeCell ref="Y39:AJ39"/>
    <mergeCell ref="B40:X40"/>
    <mergeCell ref="Y40:AE40"/>
    <mergeCell ref="B61:AJ61"/>
    <mergeCell ref="B70:T70"/>
  </mergeCells>
  <conditionalFormatting sqref="O21 O29 W29">
    <cfRule type="cellIs" dxfId="59" priority="72" stopIfTrue="1" operator="equal">
      <formula>""</formula>
    </cfRule>
  </conditionalFormatting>
  <conditionalFormatting sqref="AD13">
    <cfRule type="cellIs" dxfId="58" priority="68" stopIfTrue="1" operator="equal">
      <formula>""</formula>
    </cfRule>
  </conditionalFormatting>
  <conditionalFormatting sqref="O24">
    <cfRule type="cellIs" dxfId="57" priority="65" stopIfTrue="1" operator="equal">
      <formula>""</formula>
    </cfRule>
  </conditionalFormatting>
  <conditionalFormatting sqref="V48">
    <cfRule type="cellIs" dxfId="56" priority="56" stopIfTrue="1" operator="equal">
      <formula>""</formula>
    </cfRule>
  </conditionalFormatting>
  <conditionalFormatting sqref="V49">
    <cfRule type="cellIs" dxfId="55" priority="55" stopIfTrue="1" operator="equal">
      <formula>""</formula>
    </cfRule>
  </conditionalFormatting>
  <conditionalFormatting sqref="T118">
    <cfRule type="cellIs" dxfId="54" priority="54" stopIfTrue="1" operator="equal">
      <formula>""</formula>
    </cfRule>
  </conditionalFormatting>
  <conditionalFormatting sqref="D118">
    <cfRule type="cellIs" dxfId="53" priority="53" stopIfTrue="1" operator="equal">
      <formula>""</formula>
    </cfRule>
  </conditionalFormatting>
  <conditionalFormatting sqref="V50">
    <cfRule type="cellIs" dxfId="52" priority="52" stopIfTrue="1" operator="equal">
      <formula>""</formula>
    </cfRule>
  </conditionalFormatting>
  <conditionalFormatting sqref="O63">
    <cfRule type="cellIs" dxfId="51" priority="83" operator="equal">
      <formula>""</formula>
    </cfRule>
  </conditionalFormatting>
  <conditionalFormatting sqref="O66">
    <cfRule type="cellIs" dxfId="50" priority="85" stopIfTrue="1" operator="equal">
      <formula>""</formula>
    </cfRule>
  </conditionalFormatting>
  <conditionalFormatting sqref="O27">
    <cfRule type="cellIs" dxfId="49" priority="45" stopIfTrue="1" operator="equal">
      <formula>""</formula>
    </cfRule>
  </conditionalFormatting>
  <conditionalFormatting sqref="O28">
    <cfRule type="cellIs" dxfId="48" priority="44" stopIfTrue="1" operator="equal">
      <formula>""</formula>
    </cfRule>
  </conditionalFormatting>
  <conditionalFormatting sqref="W28">
    <cfRule type="cellIs" dxfId="47" priority="43" stopIfTrue="1" operator="equal">
      <formula>""</formula>
    </cfRule>
  </conditionalFormatting>
  <conditionalFormatting sqref="O26">
    <cfRule type="cellIs" dxfId="46" priority="40" stopIfTrue="1" operator="equal">
      <formula>""</formula>
    </cfRule>
  </conditionalFormatting>
  <conditionalFormatting sqref="AE48">
    <cfRule type="cellIs" dxfId="45" priority="35" stopIfTrue="1" operator="equal">
      <formula>""</formula>
    </cfRule>
  </conditionalFormatting>
  <conditionalFormatting sqref="AE49">
    <cfRule type="cellIs" dxfId="44" priority="34" stopIfTrue="1" operator="equal">
      <formula>""</formula>
    </cfRule>
  </conditionalFormatting>
  <conditionalFormatting sqref="AE50">
    <cfRule type="cellIs" dxfId="43" priority="33" stopIfTrue="1" operator="equal">
      <formula>""</formula>
    </cfRule>
  </conditionalFormatting>
  <conditionalFormatting sqref="Q50">
    <cfRule type="cellIs" dxfId="42" priority="32" stopIfTrue="1" operator="equal">
      <formula>""</formula>
    </cfRule>
  </conditionalFormatting>
  <conditionalFormatting sqref="AD56">
    <cfRule type="cellIs" dxfId="41" priority="31" stopIfTrue="1" operator="equal">
      <formula>""</formula>
    </cfRule>
  </conditionalFormatting>
  <conditionalFormatting sqref="AD57">
    <cfRule type="cellIs" dxfId="40" priority="30" stopIfTrue="1" operator="equal">
      <formula>""</formula>
    </cfRule>
  </conditionalFormatting>
  <conditionalFormatting sqref="AD58">
    <cfRule type="cellIs" dxfId="39" priority="29" stopIfTrue="1" operator="equal">
      <formula>""</formula>
    </cfRule>
  </conditionalFormatting>
  <conditionalFormatting sqref="AD59">
    <cfRule type="cellIs" dxfId="38" priority="28" stopIfTrue="1" operator="equal">
      <formula>""</formula>
    </cfRule>
  </conditionalFormatting>
  <conditionalFormatting sqref="A60:A68 B63:AJ65 A70:A71">
    <cfRule type="expression" dxfId="37" priority="50">
      <formula>OR($AD$57="",$AD$57=0)</formula>
    </cfRule>
  </conditionalFormatting>
  <conditionalFormatting sqref="B66:AJ68">
    <cfRule type="expression" dxfId="36" priority="48">
      <formula>OR($AD$58="",$AD$58=0)</formula>
    </cfRule>
  </conditionalFormatting>
  <conditionalFormatting sqref="V59">
    <cfRule type="cellIs" dxfId="35" priority="25" stopIfTrue="1" operator="equal">
      <formula>""</formula>
    </cfRule>
  </conditionalFormatting>
  <conditionalFormatting sqref="O25">
    <cfRule type="cellIs" dxfId="34" priority="20" stopIfTrue="1" operator="equal">
      <formula>""</formula>
    </cfRule>
  </conditionalFormatting>
  <conditionalFormatting sqref="V58">
    <cfRule type="cellIs" dxfId="33" priority="19" stopIfTrue="1" operator="equal">
      <formula>""</formula>
    </cfRule>
  </conditionalFormatting>
  <conditionalFormatting sqref="V57">
    <cfRule type="cellIs" dxfId="32" priority="18" stopIfTrue="1" operator="equal">
      <formula>""</formula>
    </cfRule>
  </conditionalFormatting>
  <conditionalFormatting sqref="V56">
    <cfRule type="cellIs" dxfId="31" priority="17" stopIfTrue="1" operator="equal">
      <formula>""</formula>
    </cfRule>
  </conditionalFormatting>
  <conditionalFormatting sqref="O33:O36">
    <cfRule type="cellIs" dxfId="30" priority="16" stopIfTrue="1" operator="equal">
      <formula>""</formula>
    </cfRule>
  </conditionalFormatting>
  <conditionalFormatting sqref="Q37">
    <cfRule type="cellIs" dxfId="29" priority="14" stopIfTrue="1" operator="equal">
      <formula>""</formula>
    </cfRule>
  </conditionalFormatting>
  <conditionalFormatting sqref="Y37">
    <cfRule type="cellIs" dxfId="28" priority="13" stopIfTrue="1" operator="equal">
      <formula>""</formula>
    </cfRule>
  </conditionalFormatting>
  <conditionalFormatting sqref="Y40">
    <cfRule type="cellIs" dxfId="27" priority="12" stopIfTrue="1" operator="equal">
      <formula>""</formula>
    </cfRule>
  </conditionalFormatting>
  <conditionalFormatting sqref="Q39">
    <cfRule type="cellIs" dxfId="26" priority="10" stopIfTrue="1" operator="equal">
      <formula>""</formula>
    </cfRule>
  </conditionalFormatting>
  <conditionalFormatting sqref="Y39">
    <cfRule type="cellIs" dxfId="25" priority="9" stopIfTrue="1" operator="equal">
      <formula>""</formula>
    </cfRule>
  </conditionalFormatting>
  <conditionalFormatting sqref="O38">
    <cfRule type="cellIs" dxfId="24" priority="8" stopIfTrue="1" operator="equal">
      <formula>""</formula>
    </cfRule>
  </conditionalFormatting>
  <conditionalFormatting sqref="O23">
    <cfRule type="cellIs" dxfId="23" priority="5" stopIfTrue="1" operator="equal">
      <formula>""</formula>
    </cfRule>
  </conditionalFormatting>
  <conditionalFormatting sqref="AD71">
    <cfRule type="cellIs" dxfId="22" priority="4" stopIfTrue="1" operator="equal">
      <formula>""</formula>
    </cfRule>
  </conditionalFormatting>
  <conditionalFormatting sqref="AM78:BU79 B74:AJ78">
    <cfRule type="expression" dxfId="21" priority="134" stopIfTrue="1">
      <formula>OR($AD$72=0,$AD$72&lt;0)</formula>
    </cfRule>
  </conditionalFormatting>
  <conditionalFormatting sqref="AD70">
    <cfRule type="cellIs" dxfId="20" priority="2" stopIfTrue="1" operator="equal">
      <formula>0</formula>
    </cfRule>
  </conditionalFormatting>
  <conditionalFormatting sqref="O32">
    <cfRule type="cellIs" dxfId="19" priority="1" stopIfTrue="1" operator="equal">
      <formula>""</formula>
    </cfRule>
  </conditionalFormatting>
  <dataValidations count="3">
    <dataValidation type="list" allowBlank="1" showInputMessage="1" showErrorMessage="1" prompt="Bitte wählen Sie eine Antwort aus der Liste." sqref="O24:AI24">
      <formula1>$Q$12:$Q$17</formula1>
    </dataValidation>
    <dataValidation type="list" allowBlank="1" showInputMessage="1" showErrorMessage="1" prompt="Bitte wählen Sie eine Antwort aus der Liste." sqref="O25:AI25">
      <formula1>$P$15:$P$16</formula1>
    </dataValidation>
    <dataValidation type="list" allowBlank="1" showInputMessage="1" showErrorMessage="1" prompt="Bitte wählen Sie eine Antwort aus der Liste." sqref="Y40:AE40">
      <formula1>$AK$37:$AK$38</formula1>
    </dataValidation>
  </dataValidations>
  <pageMargins left="0.70866141732283472" right="0.59055118110236227" top="0.78740157480314965" bottom="0.78740157480314965" header="0.31496062992125984" footer="0.31496062992125984"/>
  <pageSetup paperSize="9" orientation="portrait" horizontalDpi="4294967293" verticalDpi="4294967293" r:id="rId1"/>
  <headerFooter>
    <oddHeader>&amp;L&amp;"Arial,Fett"&amp;14Verwendungsnachweis
&amp;"Arial,Standard"&amp;9für Mittel aus dem Landesprogramm "Solidarisches Zusammenleben der Generationen" (LSZ)</oddHeader>
  </headerFooter>
  <rowBreaks count="2" manualBreakCount="2">
    <brk id="41" max="16383" man="1"/>
    <brk id="7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I17"/>
  <sheetViews>
    <sheetView view="pageLayout" zoomScaleNormal="100" workbookViewId="0">
      <selection activeCell="D11" sqref="D11"/>
    </sheetView>
  </sheetViews>
  <sheetFormatPr baseColWidth="10" defaultRowHeight="15" x14ac:dyDescent="0.25"/>
  <cols>
    <col min="1" max="1" width="3" customWidth="1"/>
    <col min="2" max="2" width="22.85546875" customWidth="1"/>
    <col min="3" max="3" width="19.42578125" customWidth="1"/>
    <col min="4" max="4" width="19.28515625" customWidth="1"/>
    <col min="5" max="5" width="9.85546875" customWidth="1"/>
    <col min="6" max="6" width="10" customWidth="1"/>
    <col min="7" max="7" width="11.7109375" customWidth="1"/>
    <col min="8" max="8" width="13.140625" customWidth="1"/>
    <col min="9" max="9" width="26.5703125" customWidth="1"/>
  </cols>
  <sheetData>
    <row r="1" spans="1:9" ht="15" customHeight="1" x14ac:dyDescent="0.25">
      <c r="A1" s="477" t="s">
        <v>136</v>
      </c>
      <c r="B1" s="477"/>
      <c r="C1" s="477"/>
      <c r="D1" s="479" t="str">
        <f>IF(VN!O32="","",VN!O32)</f>
        <v/>
      </c>
      <c r="E1" s="479"/>
      <c r="F1" s="479"/>
      <c r="G1" s="479"/>
      <c r="H1" s="479"/>
      <c r="I1" s="479"/>
    </row>
    <row r="2" spans="1:9" ht="15" customHeight="1" x14ac:dyDescent="0.25">
      <c r="A2" s="478"/>
      <c r="B2" s="478"/>
      <c r="C2" s="478"/>
      <c r="D2" s="480" t="str">
        <f>IF(VN!O21="","",VN!O21)</f>
        <v/>
      </c>
      <c r="E2" s="480"/>
      <c r="F2" s="480"/>
      <c r="G2" s="480"/>
      <c r="H2" s="480"/>
      <c r="I2" s="480"/>
    </row>
    <row r="3" spans="1:9" s="5" customFormat="1" ht="15" customHeight="1" x14ac:dyDescent="0.25">
      <c r="A3" s="481" t="s">
        <v>14</v>
      </c>
      <c r="B3" s="483" t="s">
        <v>85</v>
      </c>
      <c r="C3" s="483" t="s">
        <v>15</v>
      </c>
      <c r="D3" s="483" t="s">
        <v>16</v>
      </c>
      <c r="E3" s="485" t="s">
        <v>17</v>
      </c>
      <c r="F3" s="486"/>
      <c r="G3" s="487" t="s">
        <v>18</v>
      </c>
      <c r="H3" s="487" t="s">
        <v>19</v>
      </c>
      <c r="I3" s="475" t="s">
        <v>20</v>
      </c>
    </row>
    <row r="4" spans="1:9" s="5" customFormat="1" ht="27" customHeight="1" x14ac:dyDescent="0.25">
      <c r="A4" s="482"/>
      <c r="B4" s="484"/>
      <c r="C4" s="484"/>
      <c r="D4" s="484"/>
      <c r="E4" s="6" t="s">
        <v>21</v>
      </c>
      <c r="F4" s="7" t="s">
        <v>22</v>
      </c>
      <c r="G4" s="488"/>
      <c r="H4" s="488"/>
      <c r="I4" s="476"/>
    </row>
    <row r="5" spans="1:9" x14ac:dyDescent="0.25">
      <c r="A5" s="2"/>
      <c r="C5" s="2"/>
      <c r="D5" s="2"/>
      <c r="E5" s="4"/>
      <c r="F5" s="4"/>
      <c r="G5" s="42"/>
      <c r="H5" s="2"/>
      <c r="I5" s="2"/>
    </row>
    <row r="6" spans="1:9" ht="15" customHeight="1" x14ac:dyDescent="0.25">
      <c r="B6" s="2"/>
      <c r="C6" s="2"/>
      <c r="D6" s="2"/>
      <c r="E6" s="2"/>
      <c r="F6" s="2"/>
      <c r="G6" s="2"/>
      <c r="H6" s="2"/>
      <c r="I6" s="2"/>
    </row>
    <row r="7" spans="1:9" x14ac:dyDescent="0.25">
      <c r="B7" s="2"/>
      <c r="C7" s="2"/>
      <c r="D7" s="2"/>
      <c r="E7" s="2"/>
      <c r="F7" s="2"/>
      <c r="G7" s="2"/>
      <c r="H7" s="2"/>
      <c r="I7" s="2"/>
    </row>
    <row r="8" spans="1:9" x14ac:dyDescent="0.25">
      <c r="B8" s="2"/>
      <c r="C8" s="2"/>
      <c r="D8" s="2"/>
      <c r="E8" s="2"/>
      <c r="F8" s="2"/>
      <c r="G8" s="2"/>
      <c r="H8" s="2"/>
      <c r="I8" s="2"/>
    </row>
    <row r="9" spans="1:9" x14ac:dyDescent="0.25">
      <c r="B9" s="2"/>
      <c r="C9" s="2"/>
      <c r="D9" s="2"/>
      <c r="E9" s="2"/>
      <c r="F9" s="2"/>
      <c r="G9" s="2"/>
      <c r="H9" s="2"/>
      <c r="I9" s="2"/>
    </row>
    <row r="10" spans="1:9" x14ac:dyDescent="0.25">
      <c r="B10" s="2"/>
      <c r="C10" s="2"/>
      <c r="D10" s="2"/>
      <c r="E10" s="2"/>
      <c r="F10" s="2"/>
      <c r="G10" s="2"/>
      <c r="H10" s="2"/>
      <c r="I10" s="2"/>
    </row>
    <row r="11" spans="1:9" x14ac:dyDescent="0.25">
      <c r="B11" s="2"/>
      <c r="C11" s="2"/>
      <c r="D11" s="2"/>
      <c r="E11" s="2"/>
      <c r="F11" s="2"/>
      <c r="G11" s="2"/>
      <c r="H11" s="2"/>
      <c r="I11" s="2"/>
    </row>
    <row r="12" spans="1:9" x14ac:dyDescent="0.25">
      <c r="B12" s="2"/>
      <c r="C12" s="2"/>
      <c r="D12" s="2"/>
      <c r="E12" s="2"/>
      <c r="F12" s="2"/>
      <c r="G12" s="2"/>
      <c r="H12" s="2"/>
      <c r="I12" s="2"/>
    </row>
    <row r="13" spans="1:9" x14ac:dyDescent="0.25">
      <c r="B13" s="2"/>
      <c r="C13" s="2"/>
      <c r="D13" s="2"/>
      <c r="E13" s="2"/>
      <c r="F13" s="2"/>
      <c r="G13" s="2"/>
      <c r="H13" s="2"/>
      <c r="I13" s="2"/>
    </row>
    <row r="14" spans="1:9" x14ac:dyDescent="0.25">
      <c r="B14" s="2"/>
      <c r="C14" s="2"/>
      <c r="D14" s="2"/>
      <c r="E14" s="2"/>
      <c r="F14" s="2"/>
      <c r="G14" s="2"/>
      <c r="H14" s="2"/>
      <c r="I14" s="2"/>
    </row>
    <row r="15" spans="1:9" x14ac:dyDescent="0.25">
      <c r="B15" s="2"/>
      <c r="C15" s="2"/>
      <c r="D15" s="2"/>
      <c r="E15" s="2"/>
      <c r="F15" s="2"/>
      <c r="G15" s="2"/>
      <c r="H15" s="2"/>
      <c r="I15" s="2"/>
    </row>
    <row r="16" spans="1:9" x14ac:dyDescent="0.25">
      <c r="B16" s="2"/>
      <c r="C16" s="2"/>
      <c r="D16" s="2"/>
      <c r="E16" s="2"/>
      <c r="F16" s="2"/>
      <c r="G16" s="2"/>
      <c r="H16" s="2"/>
      <c r="I16" s="2"/>
    </row>
    <row r="17" spans="2:8" x14ac:dyDescent="0.25">
      <c r="B17" s="2"/>
      <c r="C17" s="2"/>
      <c r="D17" s="2"/>
      <c r="E17" s="2"/>
      <c r="F17" s="2"/>
      <c r="G17" s="2"/>
      <c r="H17" s="2"/>
    </row>
  </sheetData>
  <mergeCells count="11">
    <mergeCell ref="A1:C2"/>
    <mergeCell ref="D1:I1"/>
    <mergeCell ref="D2:I2"/>
    <mergeCell ref="H3:H4"/>
    <mergeCell ref="I3:I4"/>
    <mergeCell ref="A3:A4"/>
    <mergeCell ref="B3:B4"/>
    <mergeCell ref="C3:C4"/>
    <mergeCell ref="D3:D4"/>
    <mergeCell ref="E3:F3"/>
    <mergeCell ref="G3:G4"/>
  </mergeCells>
  <pageMargins left="0.39370078740157483" right="0.39370078740157483" top="0.78740157480314965" bottom="0.78740157480314965" header="0.31496062992125984" footer="0.31496062992125984"/>
  <pageSetup paperSize="9" orientation="landscape" r:id="rId1"/>
  <headerFooter>
    <oddHeader>&amp;L&amp;"-,Fett"&amp;16Verwendungsnachweis&amp;"-,Standard"&amp;11
für Mittel aus dem Landesprogramm "Solidarisches Zusammenleben der Generationen"</oddHeader>
    <oddFooter>&amp;R&amp;P/&amp;N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5</vt:i4>
      </vt:variant>
    </vt:vector>
  </HeadingPairs>
  <TitlesOfParts>
    <vt:vector size="17" baseType="lpstr">
      <vt:lpstr>Hinweise</vt:lpstr>
      <vt:lpstr>Daten</vt:lpstr>
      <vt:lpstr>Antrag</vt:lpstr>
      <vt:lpstr>Beschreibung</vt:lpstr>
      <vt:lpstr>Antrag (Personal)</vt:lpstr>
      <vt:lpstr>Antrag (Sachmittel)</vt:lpstr>
      <vt:lpstr>Mittelabruf</vt:lpstr>
      <vt:lpstr>VN</vt:lpstr>
      <vt:lpstr>VN Personal</vt:lpstr>
      <vt:lpstr>VN Sachausgaben</vt:lpstr>
      <vt:lpstr>VN Statistik</vt:lpstr>
      <vt:lpstr>VN Sachbericht</vt:lpstr>
      <vt:lpstr>'Antrag (Personal)'!Drucktitel</vt:lpstr>
      <vt:lpstr>'Antrag (Sachmittel)'!Drucktitel</vt:lpstr>
      <vt:lpstr>'VN Personal'!Drucktitel</vt:lpstr>
      <vt:lpstr>'VN Sachausgaben'!Drucktitel</vt:lpstr>
      <vt:lpstr>'VN Statistik'!Drucktitel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 Reents</dc:creator>
  <cp:lastModifiedBy>Marko Reents</cp:lastModifiedBy>
  <cp:lastPrinted>2024-04-05T07:36:04Z</cp:lastPrinted>
  <dcterms:created xsi:type="dcterms:W3CDTF">2020-04-07T12:32:00Z</dcterms:created>
  <dcterms:modified xsi:type="dcterms:W3CDTF">2024-04-05T11:43:53Z</dcterms:modified>
</cp:coreProperties>
</file>